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6675" windowHeight="6210"/>
  </bookViews>
  <sheets>
    <sheet name="End point" sheetId="1" r:id="rId1"/>
  </sheets>
  <calcPr calcId="144525"/>
</workbook>
</file>

<file path=xl/calcChain.xml><?xml version="1.0" encoding="utf-8"?>
<calcChain xmlns="http://schemas.openxmlformats.org/spreadsheetml/2006/main">
  <c r="H25" i="1" l="1"/>
  <c r="H26" i="1"/>
  <c r="H28" i="1"/>
  <c r="H29" i="1"/>
  <c r="H30" i="1"/>
  <c r="H31" i="1"/>
  <c r="H24" i="1"/>
  <c r="G33" i="1"/>
  <c r="G32" i="1"/>
  <c r="G24" i="1"/>
  <c r="C26" i="1"/>
  <c r="C27" i="1" s="1"/>
  <c r="C28" i="1" s="1"/>
  <c r="C29" i="1" s="1"/>
  <c r="C30" i="1" s="1"/>
  <c r="C31" i="1" s="1"/>
  <c r="C25" i="1"/>
  <c r="G25" i="1"/>
  <c r="G26" i="1"/>
  <c r="G27" i="1"/>
  <c r="H27" i="1" s="1"/>
  <c r="G28" i="1"/>
  <c r="G29" i="1"/>
  <c r="G30" i="1"/>
  <c r="G31" i="1"/>
</calcChain>
</file>

<file path=xl/sharedStrings.xml><?xml version="1.0" encoding="utf-8"?>
<sst xmlns="http://schemas.openxmlformats.org/spreadsheetml/2006/main" count="29" uniqueCount="29">
  <si>
    <t>User: USER</t>
  </si>
  <si>
    <t>Path: C:\Program Files (x86)\BMG\NEPHELOgalaxy\User\Data\</t>
  </si>
  <si>
    <t>Test ID: 1127</t>
  </si>
  <si>
    <t>Test Name: SOLUBILITY TEST</t>
  </si>
  <si>
    <t>Date: 8/20/2015</t>
  </si>
  <si>
    <t>Time: 3:14:13 PM</t>
  </si>
  <si>
    <t>ID1: CRD1385_100uM_2f_8di</t>
  </si>
  <si>
    <t>ID2: 1% DMSO_ACSS2 buff</t>
  </si>
  <si>
    <t>ID3: 0min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</si>
  <si>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</si>
  <si>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</si>
  <si>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</si>
  <si>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</si>
  <si>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</si>
  <si>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</si>
  <si>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</si>
  <si>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</si>
  <si>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</si>
  <si>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</si>
  <si>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n1</t>
  </si>
  <si>
    <t>n2</t>
  </si>
  <si>
    <t>n3</t>
  </si>
  <si>
    <t>Avg</t>
  </si>
  <si>
    <t>Conc(M)</t>
  </si>
  <si>
    <t>Buffer</t>
  </si>
  <si>
    <t>1% DMSO</t>
  </si>
  <si>
    <t>CPD</t>
  </si>
  <si>
    <t>CRD1385</t>
  </si>
  <si>
    <t>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</si>
</sst>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8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center" textRotation="90"/>
    </xf>
    <xf numFmtId="0" fontId="0" fillId="0" borderId="3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1" fontId="0" fillId="0" borderId="6" xfId="0" applyNumberFormat="1" applyBorder="1" applyAlignment="1">
      <alignment horizontal="center"/>
    </xf>
    <xf numFmtId="0" fontId="1" fillId="0" borderId="8" xfId="0" applyFont="1" applyBorder="1" applyAlignment="1">
      <alignment horizontal="center" vertical="center" textRotation="90"/>
    </xf>
    <xf numFmtId="0" fontId="0" fillId="0" borderId="9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4" xfId="0" applyBorder="1"/>
    <xf numFmtId="0" fontId="0" fillId="0" borderId="14" xfId="0" applyBorder="1"/>
    <xf numFmtId="0" fontId="0" fillId="0" borderId="7" xfId="0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11" fontId="0" fillId="0" borderId="4" xfId="0" applyNumberFormat="1" applyBorder="1" applyAlignment="1">
      <alignment horizontal="center"/>
    </xf>
    <xf numFmtId="11" fontId="0" fillId="0" borderId="15" xfId="0" applyNumberFormat="1" applyBorder="1" applyAlignment="1">
      <alignment horizontal="center"/>
    </xf>
    <xf numFmtId="11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3"/>
  <sheetViews>
    <sheetView tabSelected="1" topLeftCell="A7" workbookViewId="0">
      <selection activeCell="Q28" sqref="Q28"/>
    </sheetView>
  </sheetViews>
  <sheetFormatPr defaultRowHeight="15" x14ac:dyDescent="0.25"/>
  <cols>
    <col min="1" max="1" width="4.28515625" customWidth="1"/>
  </cols>
  <sheetData>
    <row r="3" spans="1:13" x14ac:dyDescent="0.25">
      <c r="A3" s="1" t="s">
        <v>0</v>
      </c>
      <c r="D3" s="1" t="s">
        <v>1</v>
      </c>
      <c r="K3" s="1" t="s">
        <v>2</v>
      </c>
    </row>
    <row r="4" spans="1:13" x14ac:dyDescent="0.25">
      <c r="A4" s="1" t="s">
        <v>3</v>
      </c>
      <c r="I4" s="1" t="s">
        <v>4</v>
      </c>
      <c r="K4" s="1" t="s">
        <v>5</v>
      </c>
    </row>
    <row r="5" spans="1:13" x14ac:dyDescent="0.25">
      <c r="A5" s="1" t="s">
        <v>6</v>
      </c>
    </row>
    <row r="6" spans="1:13" x14ac:dyDescent="0.25">
      <c r="A6" s="1" t="s">
        <v>7</v>
      </c>
    </row>
    <row r="7" spans="1:13" x14ac:dyDescent="0.25">
      <c r="A7" s="1" t="s">
        <v>8</v>
      </c>
    </row>
    <row r="8" spans="1:13" x14ac:dyDescent="0.25">
      <c r="A8" s="1" t="s">
        <v>9</v>
      </c>
    </row>
    <row r="12" spans="1:13" x14ac:dyDescent="0.25">
      <c r="B12" t="s">
        <v>10</v>
      </c>
    </row>
    <row r="13" spans="1:13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 x14ac:dyDescent="0.25">
      <c r="A14" s="2" t="s">
        <v>11</v>
      </c>
      <c r="B14" s="5">
        <v>31031</v>
      </c>
      <c r="C14" s="6">
        <v>22808</v>
      </c>
      <c r="D14" s="6">
        <v>42518</v>
      </c>
      <c r="E14" s="6">
        <v>335</v>
      </c>
      <c r="F14" s="6"/>
      <c r="G14" s="6"/>
      <c r="H14" s="6"/>
      <c r="I14" s="6"/>
      <c r="J14" s="6"/>
      <c r="K14" s="6"/>
      <c r="L14" s="6"/>
      <c r="M14" s="7"/>
    </row>
    <row r="15" spans="1:13" x14ac:dyDescent="0.25">
      <c r="A15" s="2" t="s">
        <v>12</v>
      </c>
      <c r="B15" s="8">
        <v>11346</v>
      </c>
      <c r="C15" s="9">
        <v>9512</v>
      </c>
      <c r="D15" s="9">
        <v>12441</v>
      </c>
      <c r="E15" s="9">
        <v>324</v>
      </c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2" t="s">
        <v>13</v>
      </c>
      <c r="B16" s="8">
        <v>4757</v>
      </c>
      <c r="C16" s="9">
        <v>2752</v>
      </c>
      <c r="D16" s="9">
        <v>4745</v>
      </c>
      <c r="E16" s="9">
        <v>690</v>
      </c>
      <c r="F16" s="9"/>
      <c r="G16" s="9"/>
      <c r="H16" s="9"/>
      <c r="I16" s="9"/>
      <c r="J16" s="9"/>
      <c r="K16" s="9"/>
      <c r="L16" s="9"/>
      <c r="M16" s="10"/>
    </row>
    <row r="17" spans="1:13" x14ac:dyDescent="0.25">
      <c r="A17" s="2" t="s">
        <v>14</v>
      </c>
      <c r="B17" s="8">
        <v>1203</v>
      </c>
      <c r="C17" s="9">
        <v>1045</v>
      </c>
      <c r="D17" s="9">
        <v>2815</v>
      </c>
      <c r="E17" s="9">
        <v>357</v>
      </c>
      <c r="F17" s="9"/>
      <c r="G17" s="9"/>
      <c r="H17" s="9"/>
      <c r="I17" s="9"/>
      <c r="J17" s="9"/>
      <c r="K17" s="9"/>
      <c r="L17" s="9"/>
      <c r="M17" s="10"/>
    </row>
    <row r="18" spans="1:13" x14ac:dyDescent="0.25">
      <c r="A18" s="2" t="s">
        <v>15</v>
      </c>
      <c r="B18" s="8">
        <v>638</v>
      </c>
      <c r="C18" s="9">
        <v>908</v>
      </c>
      <c r="D18" s="9">
        <v>751</v>
      </c>
      <c r="E18" s="9">
        <v>436</v>
      </c>
      <c r="F18" s="9"/>
      <c r="G18" s="9"/>
      <c r="H18" s="9"/>
      <c r="I18" s="9"/>
      <c r="J18" s="9"/>
      <c r="K18" s="9"/>
      <c r="L18" s="9"/>
      <c r="M18" s="10"/>
    </row>
    <row r="19" spans="1:13" x14ac:dyDescent="0.25">
      <c r="A19" s="2" t="s">
        <v>16</v>
      </c>
      <c r="B19" s="8">
        <v>516</v>
      </c>
      <c r="C19" s="9">
        <v>855</v>
      </c>
      <c r="D19" s="9">
        <v>866</v>
      </c>
      <c r="E19" s="9">
        <v>998</v>
      </c>
      <c r="F19" s="9"/>
      <c r="G19" s="9"/>
      <c r="H19" s="9"/>
      <c r="I19" s="9"/>
      <c r="J19" s="9"/>
      <c r="K19" s="9"/>
      <c r="L19" s="9"/>
      <c r="M19" s="10"/>
    </row>
    <row r="20" spans="1:13" x14ac:dyDescent="0.25">
      <c r="A20" s="2" t="s">
        <v>17</v>
      </c>
      <c r="B20" s="8">
        <v>334</v>
      </c>
      <c r="C20" s="9">
        <v>366</v>
      </c>
      <c r="D20" s="9">
        <v>878</v>
      </c>
      <c r="E20" s="9"/>
      <c r="F20" s="9"/>
      <c r="G20" s="9"/>
      <c r="H20" s="9"/>
      <c r="I20" s="9"/>
      <c r="J20" s="9"/>
      <c r="K20" s="9"/>
      <c r="L20" s="9"/>
      <c r="M20" s="10"/>
    </row>
    <row r="21" spans="1:13" x14ac:dyDescent="0.25">
      <c r="A21" s="2" t="s">
        <v>18</v>
      </c>
      <c r="B21" s="11">
        <v>343</v>
      </c>
      <c r="C21" s="12">
        <v>436</v>
      </c>
      <c r="D21" s="12">
        <v>451</v>
      </c>
      <c r="E21" s="12"/>
      <c r="F21" s="12"/>
      <c r="G21" s="12"/>
      <c r="H21" s="12"/>
      <c r="I21" s="12"/>
      <c r="J21" s="12"/>
      <c r="K21" s="12"/>
      <c r="L21" s="12"/>
      <c r="M21" s="13"/>
    </row>
    <row r="23" spans="1:13" x14ac:dyDescent="0.25">
      <c r="B23" s="15" t="s">
        <v>26</v>
      </c>
      <c r="C23" s="16" t="s">
        <v>23</v>
      </c>
      <c r="D23" s="15" t="s">
        <v>19</v>
      </c>
      <c r="E23" s="16" t="s">
        <v>20</v>
      </c>
      <c r="F23" s="17" t="s">
        <v>21</v>
      </c>
      <c r="G23" s="17" t="s">
        <v>22</v>
      </c>
      <c r="H23" s="28" t="s">
        <v>28</v>
      </c>
    </row>
    <row r="24" spans="1:13" x14ac:dyDescent="0.25">
      <c r="B24" s="18" t="s">
        <v>27</v>
      </c>
      <c r="C24" s="38">
        <v>1E-4</v>
      </c>
      <c r="D24" s="32">
        <v>31031</v>
      </c>
      <c r="E24" s="19">
        <v>22808</v>
      </c>
      <c r="F24" s="33">
        <v>42518</v>
      </c>
      <c r="G24" s="20">
        <f>AVERAGE(D24:F24)</f>
        <v>32119</v>
      </c>
      <c r="H24" s="29">
        <f>G24/$G$33</f>
        <v>53.800670016750416</v>
      </c>
      <c r="J24" s="41">
        <v>32676</v>
      </c>
      <c r="K24" s="42">
        <v>26140</v>
      </c>
      <c r="L24" s="43">
        <v>37176</v>
      </c>
    </row>
    <row r="25" spans="1:13" x14ac:dyDescent="0.25">
      <c r="B25" s="21"/>
      <c r="C25" s="39">
        <f>C24/2</f>
        <v>5.0000000000000002E-5</v>
      </c>
      <c r="D25" s="34">
        <v>11346</v>
      </c>
      <c r="E25" s="14">
        <v>9512</v>
      </c>
      <c r="F25" s="35">
        <v>12441</v>
      </c>
      <c r="G25" s="22">
        <f t="shared" ref="G25:G34" si="0">AVERAGE(D25:F25)</f>
        <v>11099.666666666666</v>
      </c>
      <c r="H25" s="30">
        <f t="shared" ref="H25:H31" si="1">G25/$G$33</f>
        <v>18.592406476828586</v>
      </c>
      <c r="J25" s="44">
        <v>16742</v>
      </c>
      <c r="K25" s="45">
        <v>14515</v>
      </c>
      <c r="L25" s="46">
        <v>19014</v>
      </c>
    </row>
    <row r="26" spans="1:13" x14ac:dyDescent="0.25">
      <c r="B26" s="21"/>
      <c r="C26" s="39">
        <f t="shared" ref="C26:C31" si="2">C25/2</f>
        <v>2.5000000000000001E-5</v>
      </c>
      <c r="D26" s="34">
        <v>4757</v>
      </c>
      <c r="E26" s="14">
        <v>2752</v>
      </c>
      <c r="F26" s="35">
        <v>4745</v>
      </c>
      <c r="G26" s="22">
        <f t="shared" si="0"/>
        <v>4084.6666666666665</v>
      </c>
      <c r="H26" s="30">
        <f t="shared" si="1"/>
        <v>6.8419877163595757</v>
      </c>
      <c r="J26" s="44">
        <v>6289</v>
      </c>
      <c r="K26" s="45">
        <v>6717</v>
      </c>
      <c r="L26" s="46">
        <v>8879</v>
      </c>
    </row>
    <row r="27" spans="1:13" x14ac:dyDescent="0.25">
      <c r="B27" s="21"/>
      <c r="C27" s="39">
        <f t="shared" si="2"/>
        <v>1.2500000000000001E-5</v>
      </c>
      <c r="D27" s="34">
        <v>1203</v>
      </c>
      <c r="E27" s="14">
        <v>1045</v>
      </c>
      <c r="F27" s="35">
        <v>2815</v>
      </c>
      <c r="G27" s="22">
        <f t="shared" si="0"/>
        <v>1687.6666666666667</v>
      </c>
      <c r="H27" s="30">
        <f t="shared" si="1"/>
        <v>2.8269123394751539</v>
      </c>
      <c r="J27" s="44">
        <v>1948</v>
      </c>
      <c r="K27" s="45">
        <v>1909</v>
      </c>
      <c r="L27" s="46">
        <v>3348</v>
      </c>
    </row>
    <row r="28" spans="1:13" x14ac:dyDescent="0.25">
      <c r="B28" s="21"/>
      <c r="C28" s="39">
        <f t="shared" si="2"/>
        <v>6.2500000000000003E-6</v>
      </c>
      <c r="D28" s="34">
        <v>638</v>
      </c>
      <c r="E28" s="14">
        <v>908</v>
      </c>
      <c r="F28" s="35">
        <v>751</v>
      </c>
      <c r="G28" s="22">
        <f t="shared" si="0"/>
        <v>765.66666666666663</v>
      </c>
      <c r="H28" s="30">
        <f t="shared" si="1"/>
        <v>1.2825237297599106</v>
      </c>
      <c r="J28" s="44">
        <v>673</v>
      </c>
      <c r="K28" s="45">
        <v>887</v>
      </c>
      <c r="L28" s="46">
        <v>778</v>
      </c>
    </row>
    <row r="29" spans="1:13" x14ac:dyDescent="0.25">
      <c r="B29" s="21"/>
      <c r="C29" s="39">
        <f t="shared" si="2"/>
        <v>3.1250000000000001E-6</v>
      </c>
      <c r="D29" s="34">
        <v>516</v>
      </c>
      <c r="E29" s="14">
        <v>855</v>
      </c>
      <c r="F29" s="35">
        <v>866</v>
      </c>
      <c r="G29" s="22">
        <f t="shared" si="0"/>
        <v>745.66666666666663</v>
      </c>
      <c r="H29" s="30">
        <f t="shared" si="1"/>
        <v>1.2490228922389726</v>
      </c>
      <c r="J29" s="44">
        <v>565</v>
      </c>
      <c r="K29" s="45">
        <v>925</v>
      </c>
      <c r="L29" s="46">
        <v>858</v>
      </c>
    </row>
    <row r="30" spans="1:13" x14ac:dyDescent="0.25">
      <c r="B30" s="21"/>
      <c r="C30" s="39">
        <f t="shared" si="2"/>
        <v>1.5625000000000001E-6</v>
      </c>
      <c r="D30" s="34">
        <v>334</v>
      </c>
      <c r="E30" s="14">
        <v>366</v>
      </c>
      <c r="F30" s="35">
        <v>878</v>
      </c>
      <c r="G30" s="22">
        <f t="shared" si="0"/>
        <v>526</v>
      </c>
      <c r="H30" s="30">
        <f t="shared" si="1"/>
        <v>0.88107202680066998</v>
      </c>
      <c r="J30" s="44">
        <v>361</v>
      </c>
      <c r="K30" s="45">
        <v>386</v>
      </c>
      <c r="L30" s="46">
        <v>1201</v>
      </c>
    </row>
    <row r="31" spans="1:13" x14ac:dyDescent="0.25">
      <c r="B31" s="23"/>
      <c r="C31" s="40">
        <f t="shared" si="2"/>
        <v>7.8125000000000004E-7</v>
      </c>
      <c r="D31" s="36">
        <v>343</v>
      </c>
      <c r="E31" s="24">
        <v>436</v>
      </c>
      <c r="F31" s="37">
        <v>451</v>
      </c>
      <c r="G31" s="25">
        <f t="shared" si="0"/>
        <v>410</v>
      </c>
      <c r="H31" s="31">
        <f t="shared" si="1"/>
        <v>0.68676716917922953</v>
      </c>
      <c r="J31" s="47">
        <v>350</v>
      </c>
      <c r="K31" s="48">
        <v>432</v>
      </c>
      <c r="L31" s="49">
        <v>473</v>
      </c>
    </row>
    <row r="32" spans="1:13" x14ac:dyDescent="0.25">
      <c r="B32" s="3"/>
      <c r="C32" s="3" t="s">
        <v>24</v>
      </c>
      <c r="D32" s="5">
        <v>335</v>
      </c>
      <c r="E32" s="6">
        <v>324</v>
      </c>
      <c r="F32" s="7">
        <v>690</v>
      </c>
      <c r="G32" s="20">
        <f>AVERAGE(D32:F32)</f>
        <v>449.66666666666669</v>
      </c>
      <c r="H32" s="26"/>
    </row>
    <row r="33" spans="2:8" x14ac:dyDescent="0.25">
      <c r="B33" s="4"/>
      <c r="C33" s="4" t="s">
        <v>25</v>
      </c>
      <c r="D33" s="11">
        <v>357</v>
      </c>
      <c r="E33" s="12">
        <v>436</v>
      </c>
      <c r="F33" s="13">
        <v>998</v>
      </c>
      <c r="G33" s="25">
        <f>AVERAGE(D33:F33)</f>
        <v>597</v>
      </c>
      <c r="H33" s="27"/>
    </row>
  </sheetData>
  <mergeCells count="1">
    <mergeCell ref="B24:B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 point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chemicals</cp:lastModifiedBy>
  <dcterms:created xsi:type="dcterms:W3CDTF">2015-08-20T09:53:26Z</dcterms:created>
  <dcterms:modified xsi:type="dcterms:W3CDTF">2015-08-20T10:20:53Z</dcterms:modified>
</cp:coreProperties>
</file>