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75" windowHeight="4815"/>
  </bookViews>
  <sheets>
    <sheet name="End point" sheetId="1" r:id="rId1"/>
  </sheets>
  <calcPr calcId="124519"/>
</workbook>
</file>

<file path=xl/calcChain.xml><?xml version="1.0" encoding="utf-8"?>
<calcChain xmlns="http://schemas.openxmlformats.org/spreadsheetml/2006/main">
  <c r="D34" i="1"/>
  <c r="D33"/>
  <c r="L26"/>
  <c r="L27"/>
  <c r="L28"/>
  <c r="L29"/>
  <c r="L30"/>
  <c r="L31"/>
  <c r="L32"/>
  <c r="L25"/>
  <c r="K26"/>
  <c r="K27"/>
  <c r="K28"/>
  <c r="K29"/>
  <c r="K30"/>
  <c r="K31"/>
  <c r="K32"/>
  <c r="K25"/>
  <c r="I26"/>
  <c r="I27"/>
  <c r="I28"/>
  <c r="I29"/>
  <c r="I30"/>
  <c r="I31"/>
  <c r="I32"/>
  <c r="F26"/>
  <c r="F27"/>
  <c r="F28"/>
  <c r="F29"/>
  <c r="F30"/>
  <c r="F31"/>
  <c r="F32"/>
  <c r="F25"/>
  <c r="I25"/>
  <c r="D26"/>
  <c r="D27"/>
  <c r="D28"/>
  <c r="D29"/>
  <c r="D30"/>
  <c r="D31"/>
  <c r="D32"/>
  <c r="D25"/>
  <c r="C34"/>
  <c r="C33"/>
  <c r="H26"/>
  <c r="H27"/>
  <c r="H28"/>
  <c r="H29"/>
  <c r="H30"/>
  <c r="H31"/>
  <c r="H32"/>
  <c r="H25"/>
  <c r="E26"/>
  <c r="E27"/>
  <c r="E28"/>
  <c r="E29"/>
  <c r="E30"/>
  <c r="E31"/>
  <c r="E32"/>
  <c r="E25"/>
  <c r="C26"/>
  <c r="C27"/>
  <c r="C28"/>
  <c r="C29"/>
  <c r="C30"/>
  <c r="C31"/>
  <c r="C32"/>
  <c r="C25"/>
  <c r="B27"/>
  <c r="B28"/>
  <c r="B29"/>
  <c r="B30" s="1"/>
  <c r="B31" s="1"/>
  <c r="B32" s="1"/>
  <c r="B26"/>
</calcChain>
</file>

<file path=xl/sharedStrings.xml><?xml version="1.0" encoding="utf-8"?>
<sst xmlns="http://schemas.openxmlformats.org/spreadsheetml/2006/main" count="33" uniqueCount="27">
  <si>
    <t>User: USER</t>
  </si>
  <si>
    <t>Path: C:\Program Files\BMG\NEPHELOgalaxy\User\Data\</t>
  </si>
  <si>
    <t>Test ID: 433</t>
  </si>
  <si>
    <t>Test Name: SOLUBILITY TEST</t>
  </si>
  <si>
    <t>Date: 7/9/2012</t>
  </si>
  <si>
    <t>Time: 6:22:48 PM</t>
  </si>
  <si>
    <t>ID1: MDCP185,207,258,Vor</t>
  </si>
  <si>
    <t>ID2: (PBS) 10µM half log</t>
  </si>
  <si>
    <t>ID3: 30 min _change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</si>
  <si>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</si>
  <si>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</si>
  <si>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</si>
  <si>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</si>
  <si>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</si>
  <si>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</si>
  <si>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</si>
  <si>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</si>
  <si>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</si>
  <si>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</si>
  <si>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MDPC 185</t>
  </si>
  <si>
    <t>MDPC 207</t>
  </si>
  <si>
    <t>MDPC 258</t>
  </si>
  <si>
    <t>Avg</t>
  </si>
  <si>
    <t>fold</t>
  </si>
  <si>
    <t xml:space="preserve">  vor</t>
  </si>
  <si>
    <t>1% DMSO</t>
  </si>
  <si>
    <t>Buffer</t>
  </si>
</sst>
</file>

<file path=xl/styles.xml><?xml version="1.0" encoding="utf-8"?>
<styleSheet xmlns="http://schemas.openxmlformats.org/spreadsheetml/2006/main">
  <numFmts count="1">
    <numFmt numFmtId="167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1" fontId="0" fillId="0" borderId="1" xfId="0" applyNumberFormat="1" applyBorder="1"/>
    <xf numFmtId="1" fontId="0" fillId="0" borderId="0" xfId="0" applyNumberFormat="1" applyBorder="1"/>
    <xf numFmtId="167" fontId="0" fillId="0" borderId="5" xfId="0" applyNumberFormat="1" applyBorder="1"/>
    <xf numFmtId="1" fontId="0" fillId="0" borderId="8" xfId="0" applyNumberFormat="1" applyBorder="1"/>
    <xf numFmtId="167" fontId="0" fillId="0" borderId="9" xfId="0" applyNumberFormat="1" applyBorder="1"/>
    <xf numFmtId="1" fontId="0" fillId="0" borderId="1" xfId="0" applyNumberFormat="1" applyBorder="1"/>
    <xf numFmtId="167" fontId="0" fillId="0" borderId="0" xfId="0" applyNumberFormat="1" applyBorder="1"/>
    <xf numFmtId="1" fontId="0" fillId="0" borderId="7" xfId="0" applyNumberFormat="1" applyBorder="1"/>
    <xf numFmtId="167" fontId="0" fillId="0" borderId="8" xfId="0" applyNumberFormat="1" applyBorder="1"/>
    <xf numFmtId="11" fontId="0" fillId="0" borderId="2" xfId="0" applyNumberFormat="1" applyBorder="1"/>
    <xf numFmtId="1" fontId="0" fillId="0" borderId="3" xfId="0" applyNumberFormat="1" applyBorder="1"/>
    <xf numFmtId="167" fontId="0" fillId="0" borderId="4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4"/>
  <sheetViews>
    <sheetView tabSelected="1" topLeftCell="A13" workbookViewId="0">
      <selection activeCell="A13" sqref="A1:XFD1048576"/>
    </sheetView>
  </sheetViews>
  <sheetFormatPr defaultRowHeight="15"/>
  <cols>
    <col min="1" max="1" width="4.28515625" customWidth="1"/>
    <col min="3" max="3" width="9.7109375" customWidth="1"/>
    <col min="4" max="4" width="10.5703125" bestFit="1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8">
        <v>1321</v>
      </c>
      <c r="C14" s="9">
        <v>1355</v>
      </c>
      <c r="D14" s="9">
        <v>1778</v>
      </c>
      <c r="E14" s="9">
        <v>1129</v>
      </c>
      <c r="F14" s="9">
        <v>1161</v>
      </c>
      <c r="G14" s="9">
        <v>1285</v>
      </c>
      <c r="H14" s="9">
        <v>1738</v>
      </c>
      <c r="I14" s="9">
        <v>1938</v>
      </c>
      <c r="J14" s="9">
        <v>3635</v>
      </c>
      <c r="K14" s="9">
        <v>1364</v>
      </c>
      <c r="L14" s="9">
        <v>1069</v>
      </c>
      <c r="M14" s="10">
        <v>1076</v>
      </c>
    </row>
    <row r="15" spans="1:13">
      <c r="A15" s="2" t="s">
        <v>12</v>
      </c>
      <c r="B15" s="11">
        <v>1399</v>
      </c>
      <c r="C15" s="12">
        <v>1605</v>
      </c>
      <c r="D15" s="12">
        <v>1231</v>
      </c>
      <c r="E15" s="12">
        <v>1914</v>
      </c>
      <c r="F15" s="12">
        <v>1343</v>
      </c>
      <c r="G15" s="12">
        <v>2210</v>
      </c>
      <c r="H15" s="12">
        <v>2765</v>
      </c>
      <c r="I15" s="12">
        <v>1487</v>
      </c>
      <c r="J15" s="12">
        <v>1619</v>
      </c>
      <c r="K15" s="12">
        <v>1232</v>
      </c>
      <c r="L15" s="12">
        <v>1483</v>
      </c>
      <c r="M15" s="13">
        <v>1561</v>
      </c>
    </row>
    <row r="16" spans="1:13">
      <c r="A16" s="2" t="s">
        <v>13</v>
      </c>
      <c r="B16" s="11">
        <v>1322</v>
      </c>
      <c r="C16" s="12">
        <v>1403</v>
      </c>
      <c r="D16" s="12">
        <v>1351</v>
      </c>
      <c r="E16" s="12">
        <v>1794</v>
      </c>
      <c r="F16" s="12">
        <v>1380</v>
      </c>
      <c r="G16" s="12">
        <v>3857</v>
      </c>
      <c r="H16" s="12">
        <v>1540</v>
      </c>
      <c r="I16" s="12">
        <v>1515</v>
      </c>
      <c r="J16" s="12">
        <v>1222</v>
      </c>
      <c r="K16" s="12">
        <v>1207</v>
      </c>
      <c r="L16" s="12">
        <v>1224</v>
      </c>
      <c r="M16" s="13">
        <v>1283</v>
      </c>
    </row>
    <row r="17" spans="1:13">
      <c r="A17" s="2" t="s">
        <v>14</v>
      </c>
      <c r="B17" s="11">
        <v>1321</v>
      </c>
      <c r="C17" s="12">
        <v>1377</v>
      </c>
      <c r="D17" s="12">
        <v>1676</v>
      </c>
      <c r="E17" s="12">
        <v>1174</v>
      </c>
      <c r="F17" s="12">
        <v>1206</v>
      </c>
      <c r="G17" s="12">
        <v>1840</v>
      </c>
      <c r="H17" s="12">
        <v>1460</v>
      </c>
      <c r="I17" s="12">
        <v>2256</v>
      </c>
      <c r="J17" s="12">
        <v>1384</v>
      </c>
      <c r="K17" s="12">
        <v>1748</v>
      </c>
      <c r="L17" s="12">
        <v>1409</v>
      </c>
      <c r="M17" s="13">
        <v>3781</v>
      </c>
    </row>
    <row r="18" spans="1:13">
      <c r="A18" s="2" t="s">
        <v>15</v>
      </c>
      <c r="B18" s="11">
        <v>1480</v>
      </c>
      <c r="C18" s="12">
        <v>2333</v>
      </c>
      <c r="D18" s="12">
        <v>1238</v>
      </c>
      <c r="E18" s="12">
        <v>1291</v>
      </c>
      <c r="F18" s="12">
        <v>1569</v>
      </c>
      <c r="G18" s="12">
        <v>2688</v>
      </c>
      <c r="H18" s="12">
        <v>1457</v>
      </c>
      <c r="I18" s="12">
        <v>1282</v>
      </c>
      <c r="J18" s="12">
        <v>1969</v>
      </c>
      <c r="K18" s="12">
        <v>1142</v>
      </c>
      <c r="L18" s="12">
        <v>1321</v>
      </c>
      <c r="M18" s="13">
        <v>1448</v>
      </c>
    </row>
    <row r="19" spans="1:13">
      <c r="A19" s="2" t="s">
        <v>16</v>
      </c>
      <c r="B19" s="11">
        <v>1266</v>
      </c>
      <c r="C19" s="12">
        <v>1814</v>
      </c>
      <c r="D19" s="12">
        <v>1278</v>
      </c>
      <c r="E19" s="12">
        <v>1349</v>
      </c>
      <c r="F19" s="12">
        <v>1227</v>
      </c>
      <c r="G19" s="12">
        <v>1606</v>
      </c>
      <c r="H19" s="12">
        <v>1235</v>
      </c>
      <c r="I19" s="12">
        <v>1506</v>
      </c>
      <c r="J19" s="12">
        <v>1335</v>
      </c>
      <c r="K19" s="12">
        <v>1249</v>
      </c>
      <c r="L19" s="12">
        <v>1852</v>
      </c>
      <c r="M19" s="13">
        <v>1238</v>
      </c>
    </row>
    <row r="20" spans="1:13">
      <c r="A20" s="2" t="s">
        <v>17</v>
      </c>
      <c r="B20" s="11">
        <v>1228</v>
      </c>
      <c r="C20" s="12">
        <v>1398</v>
      </c>
      <c r="D20" s="12">
        <v>1326</v>
      </c>
      <c r="E20" s="12">
        <v>1517</v>
      </c>
      <c r="F20" s="12">
        <v>1262</v>
      </c>
      <c r="G20" s="12">
        <v>1586</v>
      </c>
      <c r="H20" s="12">
        <v>1362</v>
      </c>
      <c r="I20" s="12">
        <v>1560</v>
      </c>
      <c r="J20" s="12">
        <v>1172</v>
      </c>
      <c r="K20" s="12">
        <v>1577</v>
      </c>
      <c r="L20" s="12">
        <v>1506</v>
      </c>
      <c r="M20" s="13">
        <v>1182</v>
      </c>
    </row>
    <row r="21" spans="1:13">
      <c r="A21" s="2" t="s">
        <v>18</v>
      </c>
      <c r="B21" s="14">
        <v>1820</v>
      </c>
      <c r="C21" s="15">
        <v>1342</v>
      </c>
      <c r="D21" s="15">
        <v>1455</v>
      </c>
      <c r="E21" s="15">
        <v>1600</v>
      </c>
      <c r="F21" s="15">
        <v>1382</v>
      </c>
      <c r="G21" s="15">
        <v>2059</v>
      </c>
      <c r="H21" s="15">
        <v>1468</v>
      </c>
      <c r="I21" s="15">
        <v>1448</v>
      </c>
      <c r="J21" s="15">
        <v>8384</v>
      </c>
      <c r="K21" s="15">
        <v>1433</v>
      </c>
      <c r="L21" s="15">
        <v>1445</v>
      </c>
      <c r="M21" s="16">
        <v>1365</v>
      </c>
    </row>
    <row r="23" spans="1:13">
      <c r="B23" s="3"/>
      <c r="C23" s="33" t="s">
        <v>19</v>
      </c>
      <c r="D23" s="34"/>
      <c r="E23" s="35" t="s">
        <v>20</v>
      </c>
      <c r="F23" s="33"/>
      <c r="G23" s="4"/>
      <c r="H23" s="35" t="s">
        <v>21</v>
      </c>
      <c r="I23" s="33"/>
      <c r="J23" s="4"/>
      <c r="K23" s="35" t="s">
        <v>24</v>
      </c>
      <c r="L23" s="34"/>
    </row>
    <row r="24" spans="1:13">
      <c r="B24" s="32"/>
      <c r="C24" s="29" t="s">
        <v>22</v>
      </c>
      <c r="D24" s="30" t="s">
        <v>23</v>
      </c>
      <c r="E24" s="29" t="s">
        <v>22</v>
      </c>
      <c r="F24" s="31" t="s">
        <v>23</v>
      </c>
      <c r="G24" s="30"/>
      <c r="H24" s="29" t="s">
        <v>22</v>
      </c>
      <c r="I24" s="31" t="s">
        <v>23</v>
      </c>
      <c r="J24" s="30"/>
      <c r="K24" s="29" t="s">
        <v>22</v>
      </c>
      <c r="L24" s="30" t="s">
        <v>23</v>
      </c>
    </row>
    <row r="25" spans="1:13">
      <c r="B25" s="17">
        <v>1.0000000000000001E-5</v>
      </c>
      <c r="C25" s="18">
        <f>AVERAGE(B14:D14)</f>
        <v>1484.6666666666667</v>
      </c>
      <c r="D25" s="19">
        <f>C25/$C$33</f>
        <v>1.1362244897959184</v>
      </c>
      <c r="E25" s="22">
        <f>AVERAGE(E14:G14)</f>
        <v>1191.6666666666667</v>
      </c>
      <c r="F25" s="23">
        <f>E25/$C$33</f>
        <v>0.91198979591836737</v>
      </c>
      <c r="G25" s="5"/>
      <c r="H25" s="22">
        <f>AVERAGE(H14:J14)</f>
        <v>2437</v>
      </c>
      <c r="I25" s="23">
        <f>H25/$C$33</f>
        <v>1.8650510204081632</v>
      </c>
      <c r="J25" s="5"/>
      <c r="K25" s="22">
        <f>AVERAGE(K14:L14)</f>
        <v>1216.5</v>
      </c>
      <c r="L25" s="19">
        <f>K25/$C$33</f>
        <v>0.93099489795918366</v>
      </c>
    </row>
    <row r="26" spans="1:13">
      <c r="B26" s="17">
        <f>B25/3.16</f>
        <v>3.1645569620253167E-6</v>
      </c>
      <c r="C26" s="18">
        <f t="shared" ref="C26:C33" si="0">AVERAGE(B15:D15)</f>
        <v>1411.6666666666667</v>
      </c>
      <c r="D26" s="19">
        <f>C26/$C$33</f>
        <v>1.0803571428571428</v>
      </c>
      <c r="E26" s="22">
        <f>AVERAGE(E15:G15)</f>
        <v>1822.3333333333333</v>
      </c>
      <c r="F26" s="23">
        <f>E26/$C$33</f>
        <v>1.3946428571428571</v>
      </c>
      <c r="G26" s="5"/>
      <c r="H26" s="22">
        <f t="shared" ref="H26:H32" si="1">AVERAGE(H15:J15)</f>
        <v>1957</v>
      </c>
      <c r="I26" s="23">
        <f>H26/$C$33</f>
        <v>1.497704081632653</v>
      </c>
      <c r="J26" s="5"/>
      <c r="K26" s="22">
        <f t="shared" ref="K26:K32" si="2">AVERAGE(K15:L15)</f>
        <v>1357.5</v>
      </c>
      <c r="L26" s="19">
        <f>K26/$C$33</f>
        <v>1.0389030612244898</v>
      </c>
    </row>
    <row r="27" spans="1:13">
      <c r="B27" s="17">
        <f t="shared" ref="B27:B34" si="3">B26/3.16</f>
        <v>1.0014420765902901E-6</v>
      </c>
      <c r="C27" s="18">
        <f t="shared" si="0"/>
        <v>1358.6666666666667</v>
      </c>
      <c r="D27" s="19">
        <f>C27/$C$33</f>
        <v>1.0397959183673469</v>
      </c>
      <c r="E27" s="22">
        <f>AVERAGE(E16:G16)</f>
        <v>2343.6666666666665</v>
      </c>
      <c r="F27" s="23">
        <f>E27/$C$33</f>
        <v>1.7936224489795916</v>
      </c>
      <c r="G27" s="5"/>
      <c r="H27" s="22">
        <f t="shared" si="1"/>
        <v>1425.6666666666667</v>
      </c>
      <c r="I27" s="23">
        <f>H27/$C$33</f>
        <v>1.0910714285714285</v>
      </c>
      <c r="J27" s="5"/>
      <c r="K27" s="22">
        <f t="shared" si="2"/>
        <v>1215.5</v>
      </c>
      <c r="L27" s="19">
        <f>K27/$C$33</f>
        <v>0.93022959183673459</v>
      </c>
    </row>
    <row r="28" spans="1:13">
      <c r="B28" s="17">
        <f t="shared" si="3"/>
        <v>3.1691204955388926E-7</v>
      </c>
      <c r="C28" s="18">
        <f t="shared" si="0"/>
        <v>1458</v>
      </c>
      <c r="D28" s="19">
        <f>C28/$C$33</f>
        <v>1.1158163265306122</v>
      </c>
      <c r="E28" s="22">
        <f>AVERAGE(E17:G17)</f>
        <v>1406.6666666666667</v>
      </c>
      <c r="F28" s="23">
        <f>E28/$C$33</f>
        <v>1.0765306122448979</v>
      </c>
      <c r="G28" s="5"/>
      <c r="H28" s="22">
        <f t="shared" si="1"/>
        <v>1700</v>
      </c>
      <c r="I28" s="23">
        <f>H28/$C$33</f>
        <v>1.3010204081632653</v>
      </c>
      <c r="J28" s="5"/>
      <c r="K28" s="22">
        <f t="shared" si="2"/>
        <v>1578.5</v>
      </c>
      <c r="L28" s="19">
        <f>K28/$C$33</f>
        <v>1.2080357142857143</v>
      </c>
    </row>
    <row r="29" spans="1:13">
      <c r="B29" s="17">
        <f t="shared" si="3"/>
        <v>1.0028862327654723E-7</v>
      </c>
      <c r="C29" s="18">
        <f t="shared" si="0"/>
        <v>1683.6666666666667</v>
      </c>
      <c r="D29" s="19">
        <f>C29/$C$33</f>
        <v>1.2885204081632653</v>
      </c>
      <c r="E29" s="22">
        <f>AVERAGE(E18:G18)</f>
        <v>1849.3333333333333</v>
      </c>
      <c r="F29" s="23">
        <f>E29/$C$33</f>
        <v>1.4153061224489794</v>
      </c>
      <c r="G29" s="5"/>
      <c r="H29" s="22">
        <f t="shared" si="1"/>
        <v>1569.3333333333333</v>
      </c>
      <c r="I29" s="23">
        <f>H29/$C$33</f>
        <v>1.2010204081632652</v>
      </c>
      <c r="J29" s="5"/>
      <c r="K29" s="22">
        <f t="shared" si="2"/>
        <v>1231.5</v>
      </c>
      <c r="L29" s="19">
        <f>K29/$C$33</f>
        <v>0.9424744897959183</v>
      </c>
    </row>
    <row r="30" spans="1:13">
      <c r="B30" s="17">
        <f t="shared" si="3"/>
        <v>3.1736906100173172E-8</v>
      </c>
      <c r="C30" s="18">
        <f t="shared" si="0"/>
        <v>1452.6666666666667</v>
      </c>
      <c r="D30" s="19">
        <f>C30/$C$33</f>
        <v>1.111734693877551</v>
      </c>
      <c r="E30" s="22">
        <f>AVERAGE(E19:G19)</f>
        <v>1394</v>
      </c>
      <c r="F30" s="23">
        <f>E30/$C$33</f>
        <v>1.0668367346938774</v>
      </c>
      <c r="G30" s="5"/>
      <c r="H30" s="22">
        <f t="shared" si="1"/>
        <v>1358.6666666666667</v>
      </c>
      <c r="I30" s="23">
        <f>H30/$C$33</f>
        <v>1.0397959183673469</v>
      </c>
      <c r="J30" s="5"/>
      <c r="K30" s="22">
        <f t="shared" si="2"/>
        <v>1550.5</v>
      </c>
      <c r="L30" s="19">
        <f>K30/$C$33</f>
        <v>1.1866071428571427</v>
      </c>
    </row>
    <row r="31" spans="1:13">
      <c r="B31" s="17">
        <f t="shared" si="3"/>
        <v>1.0043324715244674E-8</v>
      </c>
      <c r="C31" s="18">
        <f t="shared" si="0"/>
        <v>1317.3333333333333</v>
      </c>
      <c r="D31" s="19">
        <f>C31/$C$33</f>
        <v>1.0081632653061223</v>
      </c>
      <c r="E31" s="22">
        <f>AVERAGE(E20:G20)</f>
        <v>1455</v>
      </c>
      <c r="F31" s="23">
        <f>E31/$C$33</f>
        <v>1.1135204081632653</v>
      </c>
      <c r="G31" s="5"/>
      <c r="H31" s="22">
        <f t="shared" si="1"/>
        <v>1364.6666666666667</v>
      </c>
      <c r="I31" s="23">
        <f>H31/$C$33</f>
        <v>1.0443877551020408</v>
      </c>
      <c r="J31" s="5"/>
      <c r="K31" s="22">
        <f t="shared" si="2"/>
        <v>1541.5</v>
      </c>
      <c r="L31" s="19">
        <f>K31/$C$33</f>
        <v>1.179719387755102</v>
      </c>
    </row>
    <row r="32" spans="1:13">
      <c r="B32" s="17">
        <f t="shared" si="3"/>
        <v>3.1782673149508462E-9</v>
      </c>
      <c r="C32" s="18">
        <f t="shared" si="0"/>
        <v>1539</v>
      </c>
      <c r="D32" s="19">
        <f>C32/$C$33</f>
        <v>1.1778061224489795</v>
      </c>
      <c r="E32" s="24">
        <f>AVERAGE(E21:G21)</f>
        <v>1680.3333333333333</v>
      </c>
      <c r="F32" s="25">
        <f>E32/$C$33</f>
        <v>1.2859693877551019</v>
      </c>
      <c r="G32" s="7"/>
      <c r="H32" s="24">
        <f t="shared" si="1"/>
        <v>3766.6666666666665</v>
      </c>
      <c r="I32" s="25">
        <f>H32/$C$33</f>
        <v>2.8826530612244894</v>
      </c>
      <c r="J32" s="7"/>
      <c r="K32" s="24">
        <f t="shared" si="2"/>
        <v>1439</v>
      </c>
      <c r="L32" s="21">
        <f>K32/$C$33</f>
        <v>1.1012755102040817</v>
      </c>
    </row>
    <row r="33" spans="2:4">
      <c r="B33" s="26" t="s">
        <v>25</v>
      </c>
      <c r="C33" s="27">
        <f>AVERAGE(M14:M16)</f>
        <v>1306.6666666666667</v>
      </c>
      <c r="D33" s="28">
        <f>C33/$C$33</f>
        <v>1</v>
      </c>
    </row>
    <row r="34" spans="2:4">
      <c r="B34" s="6" t="s">
        <v>26</v>
      </c>
      <c r="C34" s="20">
        <f>AVERAGE(M18:M21)</f>
        <v>1308.25</v>
      </c>
      <c r="D34" s="21">
        <f>C34/$C$33</f>
        <v>1.0012117346938776</v>
      </c>
    </row>
  </sheetData>
  <mergeCells count="4">
    <mergeCell ref="C23:D23"/>
    <mergeCell ref="E23:F23"/>
    <mergeCell ref="H23:I23"/>
    <mergeCell ref="K23:L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point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2012-08-06T05:54:38Z</dcterms:created>
  <dcterms:modified xsi:type="dcterms:W3CDTF">2012-08-06T06:32:51Z</dcterms:modified>
</cp:coreProperties>
</file>