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 activeTab="2"/>
  </bookViews>
  <sheets>
    <sheet name="0h" sheetId="1" r:id="rId1"/>
    <sheet name="1h" sheetId="2" r:id="rId2"/>
    <sheet name="2h" sheetId="3" r:id="rId3"/>
  </sheets>
  <calcPr calcId="144525"/>
</workbook>
</file>

<file path=xl/calcChain.xml><?xml version="1.0" encoding="utf-8"?>
<calcChain xmlns="http://schemas.openxmlformats.org/spreadsheetml/2006/main">
  <c r="K38" i="3" l="1"/>
  <c r="J38" i="3"/>
  <c r="I38" i="3"/>
  <c r="L38" i="3" s="1"/>
  <c r="F38" i="3"/>
  <c r="E38" i="3"/>
  <c r="D38" i="3"/>
  <c r="K37" i="3"/>
  <c r="J37" i="3"/>
  <c r="I37" i="3"/>
  <c r="F37" i="3"/>
  <c r="E37" i="3"/>
  <c r="D37" i="3"/>
  <c r="K36" i="3"/>
  <c r="J36" i="3"/>
  <c r="F36" i="3"/>
  <c r="E36" i="3"/>
  <c r="G36" i="3" s="1"/>
  <c r="H36" i="3" s="1"/>
  <c r="D36" i="3"/>
  <c r="K35" i="3"/>
  <c r="J35" i="3"/>
  <c r="I35" i="3"/>
  <c r="L35" i="3" s="1"/>
  <c r="F35" i="3"/>
  <c r="E35" i="3"/>
  <c r="G35" i="3" s="1"/>
  <c r="H35" i="3" s="1"/>
  <c r="D35" i="3"/>
  <c r="K34" i="3"/>
  <c r="J34" i="3"/>
  <c r="I34" i="3"/>
  <c r="L34" i="3" s="1"/>
  <c r="F34" i="3"/>
  <c r="E34" i="3"/>
  <c r="G34" i="3" s="1"/>
  <c r="H34" i="3" s="1"/>
  <c r="D34" i="3"/>
  <c r="K33" i="3"/>
  <c r="J33" i="3"/>
  <c r="I33" i="3"/>
  <c r="L33" i="3" s="1"/>
  <c r="F33" i="3"/>
  <c r="E33" i="3"/>
  <c r="G33" i="3" s="1"/>
  <c r="H33" i="3" s="1"/>
  <c r="D33" i="3"/>
  <c r="K32" i="3"/>
  <c r="J32" i="3"/>
  <c r="I32" i="3"/>
  <c r="L32" i="3" s="1"/>
  <c r="F32" i="3"/>
  <c r="E32" i="3"/>
  <c r="G32" i="3" s="1"/>
  <c r="H32" i="3" s="1"/>
  <c r="D32" i="3"/>
  <c r="K31" i="3"/>
  <c r="J31" i="3"/>
  <c r="I31" i="3"/>
  <c r="L31" i="3" s="1"/>
  <c r="F31" i="3"/>
  <c r="E31" i="3"/>
  <c r="G31" i="3" s="1"/>
  <c r="H31" i="3" s="1"/>
  <c r="D31" i="3"/>
  <c r="K30" i="3"/>
  <c r="J30" i="3"/>
  <c r="I30" i="3"/>
  <c r="L30" i="3" s="1"/>
  <c r="F30" i="3"/>
  <c r="E30" i="3"/>
  <c r="G30" i="3" s="1"/>
  <c r="H30" i="3" s="1"/>
  <c r="D30" i="3"/>
  <c r="K29" i="3"/>
  <c r="J29" i="3"/>
  <c r="I29" i="3"/>
  <c r="L29" i="3" s="1"/>
  <c r="F29" i="3"/>
  <c r="E29" i="3"/>
  <c r="G29" i="3" s="1"/>
  <c r="H29" i="3" s="1"/>
  <c r="D29" i="3"/>
  <c r="K28" i="3"/>
  <c r="J28" i="3"/>
  <c r="I28" i="3"/>
  <c r="L28" i="3" s="1"/>
  <c r="F28" i="3"/>
  <c r="E28" i="3"/>
  <c r="G28" i="3" s="1"/>
  <c r="H28" i="3" s="1"/>
  <c r="D28" i="3"/>
  <c r="K27" i="3"/>
  <c r="J27" i="3"/>
  <c r="I27" i="3"/>
  <c r="L27" i="3" s="1"/>
  <c r="F27" i="3"/>
  <c r="E27" i="3"/>
  <c r="G27" i="3" s="1"/>
  <c r="H27" i="3" s="1"/>
  <c r="D27" i="3"/>
  <c r="K38" i="2"/>
  <c r="J38" i="2"/>
  <c r="L38" i="2" s="1"/>
  <c r="I38" i="2"/>
  <c r="F38" i="2"/>
  <c r="E38" i="2"/>
  <c r="G38" i="2" s="1"/>
  <c r="D38" i="2"/>
  <c r="K37" i="2"/>
  <c r="J37" i="2"/>
  <c r="I37" i="2"/>
  <c r="F37" i="2"/>
  <c r="E37" i="2"/>
  <c r="D37" i="2"/>
  <c r="K36" i="2"/>
  <c r="J36" i="2"/>
  <c r="L36" i="2" s="1"/>
  <c r="M36" i="2" s="1"/>
  <c r="F36" i="2"/>
  <c r="E36" i="2"/>
  <c r="D36" i="2"/>
  <c r="G36" i="2" s="1"/>
  <c r="H36" i="2" s="1"/>
  <c r="K35" i="2"/>
  <c r="J35" i="2"/>
  <c r="L35" i="2" s="1"/>
  <c r="M35" i="2" s="1"/>
  <c r="I35" i="2"/>
  <c r="F35" i="2"/>
  <c r="E35" i="2"/>
  <c r="D35" i="2"/>
  <c r="G35" i="2" s="1"/>
  <c r="H35" i="2" s="1"/>
  <c r="K34" i="2"/>
  <c r="J34" i="2"/>
  <c r="L34" i="2" s="1"/>
  <c r="M34" i="2" s="1"/>
  <c r="I34" i="2"/>
  <c r="F34" i="2"/>
  <c r="E34" i="2"/>
  <c r="D34" i="2"/>
  <c r="G34" i="2" s="1"/>
  <c r="H34" i="2" s="1"/>
  <c r="K33" i="2"/>
  <c r="J33" i="2"/>
  <c r="L33" i="2" s="1"/>
  <c r="M33" i="2" s="1"/>
  <c r="I33" i="2"/>
  <c r="F33" i="2"/>
  <c r="E33" i="2"/>
  <c r="D33" i="2"/>
  <c r="G33" i="2" s="1"/>
  <c r="H33" i="2" s="1"/>
  <c r="K32" i="2"/>
  <c r="J32" i="2"/>
  <c r="L32" i="2" s="1"/>
  <c r="M32" i="2" s="1"/>
  <c r="I32" i="2"/>
  <c r="F32" i="2"/>
  <c r="E32" i="2"/>
  <c r="D32" i="2"/>
  <c r="G32" i="2" s="1"/>
  <c r="H32" i="2" s="1"/>
  <c r="K31" i="2"/>
  <c r="J31" i="2"/>
  <c r="L31" i="2" s="1"/>
  <c r="M31" i="2" s="1"/>
  <c r="I31" i="2"/>
  <c r="F31" i="2"/>
  <c r="E31" i="2"/>
  <c r="D31" i="2"/>
  <c r="G31" i="2" s="1"/>
  <c r="H31" i="2" s="1"/>
  <c r="K30" i="2"/>
  <c r="J30" i="2"/>
  <c r="L30" i="2" s="1"/>
  <c r="M30" i="2" s="1"/>
  <c r="I30" i="2"/>
  <c r="F30" i="2"/>
  <c r="E30" i="2"/>
  <c r="D30" i="2"/>
  <c r="G30" i="2" s="1"/>
  <c r="H30" i="2" s="1"/>
  <c r="K29" i="2"/>
  <c r="J29" i="2"/>
  <c r="L29" i="2" s="1"/>
  <c r="M29" i="2" s="1"/>
  <c r="I29" i="2"/>
  <c r="F29" i="2"/>
  <c r="E29" i="2"/>
  <c r="D29" i="2"/>
  <c r="G29" i="2" s="1"/>
  <c r="H29" i="2" s="1"/>
  <c r="K28" i="2"/>
  <c r="J28" i="2"/>
  <c r="L28" i="2" s="1"/>
  <c r="M28" i="2" s="1"/>
  <c r="I28" i="2"/>
  <c r="F28" i="2"/>
  <c r="E28" i="2"/>
  <c r="D28" i="2"/>
  <c r="G28" i="2" s="1"/>
  <c r="H28" i="2" s="1"/>
  <c r="K27" i="2"/>
  <c r="J27" i="2"/>
  <c r="L27" i="2" s="1"/>
  <c r="M27" i="2" s="1"/>
  <c r="I27" i="2"/>
  <c r="F27" i="2"/>
  <c r="E27" i="2"/>
  <c r="D27" i="2"/>
  <c r="G27" i="2" s="1"/>
  <c r="H27" i="2" s="1"/>
  <c r="M28" i="1"/>
  <c r="M29" i="1"/>
  <c r="M30" i="1"/>
  <c r="M31" i="1"/>
  <c r="M32" i="1"/>
  <c r="M33" i="1"/>
  <c r="M34" i="1"/>
  <c r="M35" i="1"/>
  <c r="M36" i="1"/>
  <c r="M38" i="1"/>
  <c r="M27" i="1"/>
  <c r="L38" i="1"/>
  <c r="L36" i="1"/>
  <c r="L35" i="1"/>
  <c r="L34" i="1"/>
  <c r="L33" i="1"/>
  <c r="L32" i="1"/>
  <c r="L31" i="1"/>
  <c r="L30" i="1"/>
  <c r="L29" i="1"/>
  <c r="L28" i="1"/>
  <c r="L27" i="1"/>
  <c r="I37" i="1"/>
  <c r="J37" i="1"/>
  <c r="K37" i="1"/>
  <c r="J36" i="1"/>
  <c r="K36" i="1"/>
  <c r="I34" i="1"/>
  <c r="J34" i="1"/>
  <c r="K34" i="1"/>
  <c r="I35" i="1"/>
  <c r="J35" i="1"/>
  <c r="K35" i="1"/>
  <c r="I38" i="1"/>
  <c r="J38" i="1"/>
  <c r="K38" i="1"/>
  <c r="J33" i="1"/>
  <c r="K33" i="1"/>
  <c r="I33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J27" i="1"/>
  <c r="K27" i="1"/>
  <c r="I27" i="1"/>
  <c r="H28" i="1"/>
  <c r="H29" i="1"/>
  <c r="H30" i="1"/>
  <c r="H31" i="1"/>
  <c r="H32" i="1"/>
  <c r="H33" i="1"/>
  <c r="H34" i="1"/>
  <c r="H35" i="1"/>
  <c r="H36" i="1"/>
  <c r="H27" i="1"/>
  <c r="G36" i="1"/>
  <c r="G28" i="1"/>
  <c r="G29" i="1"/>
  <c r="G30" i="1"/>
  <c r="G31" i="1"/>
  <c r="G32" i="1"/>
  <c r="G33" i="1"/>
  <c r="G34" i="1"/>
  <c r="G35" i="1"/>
  <c r="G38" i="1"/>
  <c r="G27" i="1"/>
  <c r="D37" i="1"/>
  <c r="E37" i="1"/>
  <c r="F37" i="1"/>
  <c r="E36" i="1"/>
  <c r="F36" i="1"/>
  <c r="D36" i="1"/>
  <c r="D34" i="1"/>
  <c r="E34" i="1"/>
  <c r="F34" i="1"/>
  <c r="D35" i="1"/>
  <c r="E35" i="1"/>
  <c r="F35" i="1"/>
  <c r="D38" i="1"/>
  <c r="E38" i="1"/>
  <c r="F38" i="1"/>
  <c r="E33" i="1"/>
  <c r="F33" i="1"/>
  <c r="D33" i="1"/>
  <c r="D30" i="1"/>
  <c r="E30" i="1"/>
  <c r="F30" i="1"/>
  <c r="D31" i="1"/>
  <c r="E31" i="1"/>
  <c r="F31" i="1"/>
  <c r="D32" i="1"/>
  <c r="E32" i="1"/>
  <c r="F32" i="1"/>
  <c r="D28" i="1"/>
  <c r="E28" i="1"/>
  <c r="F28" i="1"/>
  <c r="D29" i="1"/>
  <c r="E29" i="1"/>
  <c r="F29" i="1"/>
  <c r="E27" i="1"/>
  <c r="F27" i="1"/>
  <c r="D27" i="1"/>
  <c r="L36" i="3" l="1"/>
  <c r="M36" i="3" s="1"/>
  <c r="M28" i="3"/>
  <c r="G38" i="3"/>
  <c r="M38" i="3"/>
  <c r="M38" i="2"/>
  <c r="M35" i="3" l="1"/>
  <c r="M33" i="3"/>
  <c r="M31" i="3"/>
  <c r="M29" i="3"/>
  <c r="M34" i="3"/>
  <c r="M32" i="3"/>
  <c r="M30" i="3"/>
  <c r="M27" i="3"/>
</calcChain>
</file>

<file path=xl/sharedStrings.xml><?xml version="1.0" encoding="utf-8"?>
<sst xmlns="http://schemas.openxmlformats.org/spreadsheetml/2006/main" count="135" uniqueCount="40">
  <si>
    <t>User: USER</t>
  </si>
  <si>
    <t>Path: C:\Program Files (x86)\BMG\NEPHELOgalaxy\User\Data\</t>
  </si>
  <si>
    <t>Test ID: 1103</t>
  </si>
  <si>
    <t>Test Name: SOLUBILITY TEST</t>
  </si>
  <si>
    <t>Date: 6/25/2015</t>
  </si>
  <si>
    <t>Time: 2:22:57 PM</t>
  </si>
  <si>
    <t>ID1: CRD722_762_849</t>
  </si>
  <si>
    <t>ID2: 50_25_10uM_10%DMSO</t>
  </si>
  <si>
    <t>ID3: pH-3 &amp; 8_0h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</si>
  <si>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</si>
  <si>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</si>
  <si>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</si>
  <si>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</si>
  <si>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</si>
  <si>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</si>
  <si>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</si>
  <si>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</si>
  <si>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</si>
  <si>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</si>
  <si>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Test ID: 1104</t>
  </si>
  <si>
    <t>Time: 3:31:48 PM</t>
  </si>
  <si>
    <t>ID3: pH-3 &amp; 8_1h</t>
  </si>
  <si>
    <t>CRD722</t>
  </si>
  <si>
    <t>50µM</t>
  </si>
  <si>
    <t>25µM</t>
  </si>
  <si>
    <t>10µM</t>
  </si>
  <si>
    <t>CRD762</t>
  </si>
  <si>
    <t>CRD849</t>
  </si>
  <si>
    <t>vc (10%DMSO)</t>
  </si>
  <si>
    <t>Buffer</t>
  </si>
  <si>
    <t>n1</t>
  </si>
  <si>
    <t>n2</t>
  </si>
  <si>
    <t>n3</t>
  </si>
  <si>
    <t>Avg</t>
  </si>
  <si>
    <t>Fold</t>
  </si>
  <si>
    <t>20mM KPO4 pH-3</t>
  </si>
  <si>
    <t>20mM KPO4 pH-8</t>
  </si>
  <si>
    <t>Test ID: 1105</t>
  </si>
  <si>
    <t>Time: 4:28:18 PM</t>
  </si>
  <si>
    <t>ID3: pH-3 &amp; 8_2h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</si>
</sst>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8"/>
  <sheetViews>
    <sheetView topLeftCell="A13" workbookViewId="0">
      <selection activeCell="A25" sqref="A25:XFD38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643</v>
      </c>
      <c r="C14" s="4">
        <v>564</v>
      </c>
      <c r="D14" s="4">
        <v>698</v>
      </c>
      <c r="E14" s="4">
        <v>610</v>
      </c>
      <c r="F14" s="4">
        <v>733</v>
      </c>
      <c r="G14" s="4">
        <v>576</v>
      </c>
      <c r="H14" s="4">
        <v>485</v>
      </c>
      <c r="I14" s="4">
        <v>524</v>
      </c>
      <c r="J14" s="4">
        <v>463</v>
      </c>
      <c r="K14" s="4">
        <v>866</v>
      </c>
      <c r="L14" s="4">
        <v>1039</v>
      </c>
      <c r="M14" s="5">
        <v>748</v>
      </c>
    </row>
    <row r="15" spans="1:13" x14ac:dyDescent="0.25">
      <c r="A15" s="2" t="s">
        <v>12</v>
      </c>
      <c r="B15" s="6">
        <v>559</v>
      </c>
      <c r="C15" s="7">
        <v>618</v>
      </c>
      <c r="D15" s="7">
        <v>574</v>
      </c>
      <c r="E15" s="7">
        <v>798</v>
      </c>
      <c r="F15" s="7">
        <v>562</v>
      </c>
      <c r="G15" s="7">
        <v>516</v>
      </c>
      <c r="H15" s="7">
        <v>598</v>
      </c>
      <c r="I15" s="7">
        <v>494</v>
      </c>
      <c r="J15" s="7">
        <v>539</v>
      </c>
      <c r="K15" s="7">
        <v>810</v>
      </c>
      <c r="L15" s="7">
        <v>968</v>
      </c>
      <c r="M15" s="8">
        <v>475</v>
      </c>
    </row>
    <row r="16" spans="1:13" x14ac:dyDescent="0.25">
      <c r="A16" s="2" t="s">
        <v>13</v>
      </c>
      <c r="B16" s="6">
        <v>512</v>
      </c>
      <c r="C16" s="7">
        <v>951</v>
      </c>
      <c r="D16" s="7">
        <v>642</v>
      </c>
      <c r="E16" s="7">
        <v>623</v>
      </c>
      <c r="F16" s="7">
        <v>621</v>
      </c>
      <c r="G16" s="7">
        <v>474</v>
      </c>
      <c r="H16" s="7">
        <v>504</v>
      </c>
      <c r="I16" s="7">
        <v>534</v>
      </c>
      <c r="J16" s="7">
        <v>492</v>
      </c>
      <c r="K16" s="7">
        <v>537</v>
      </c>
      <c r="L16" s="7">
        <v>562</v>
      </c>
      <c r="M16" s="8">
        <v>519</v>
      </c>
    </row>
    <row r="17" spans="1:13" x14ac:dyDescent="0.25">
      <c r="A17" s="2" t="s">
        <v>14</v>
      </c>
      <c r="B17" s="6">
        <v>709</v>
      </c>
      <c r="C17" s="7">
        <v>700</v>
      </c>
      <c r="D17" s="7">
        <v>616</v>
      </c>
      <c r="E17" s="7">
        <v>526</v>
      </c>
      <c r="F17" s="7">
        <v>446</v>
      </c>
      <c r="G17" s="7">
        <v>1269</v>
      </c>
      <c r="H17" s="7">
        <v>1343</v>
      </c>
      <c r="I17" s="7">
        <v>1249</v>
      </c>
      <c r="J17" s="7">
        <v>896</v>
      </c>
      <c r="K17" s="7">
        <v>410</v>
      </c>
      <c r="L17" s="7">
        <v>492</v>
      </c>
      <c r="M17" s="8">
        <v>528</v>
      </c>
    </row>
    <row r="18" spans="1:13" x14ac:dyDescent="0.25">
      <c r="A18" s="2" t="s">
        <v>15</v>
      </c>
      <c r="B18" s="6">
        <v>477</v>
      </c>
      <c r="C18" s="7">
        <v>1037</v>
      </c>
      <c r="D18" s="7">
        <v>621</v>
      </c>
      <c r="E18" s="7"/>
      <c r="F18" s="7"/>
      <c r="G18" s="7"/>
      <c r="H18" s="7">
        <v>533</v>
      </c>
      <c r="I18" s="7">
        <v>1092</v>
      </c>
      <c r="J18" s="7">
        <v>739</v>
      </c>
      <c r="K18" s="7"/>
      <c r="L18" s="7"/>
      <c r="M18" s="8"/>
    </row>
    <row r="19" spans="1:13" x14ac:dyDescent="0.25">
      <c r="A19" s="2" t="s">
        <v>16</v>
      </c>
      <c r="B19" s="6">
        <v>501</v>
      </c>
      <c r="C19" s="7">
        <v>684</v>
      </c>
      <c r="D19" s="7">
        <v>730</v>
      </c>
      <c r="E19" s="7"/>
      <c r="F19" s="7"/>
      <c r="G19" s="7"/>
      <c r="H19" s="7">
        <v>534</v>
      </c>
      <c r="I19" s="7">
        <v>527</v>
      </c>
      <c r="J19" s="7">
        <v>540</v>
      </c>
      <c r="K19" s="7"/>
      <c r="L19" s="7"/>
      <c r="M19" s="8"/>
    </row>
    <row r="20" spans="1:13" x14ac:dyDescent="0.25">
      <c r="A20" s="2" t="s">
        <v>17</v>
      </c>
      <c r="B20" s="6">
        <v>957</v>
      </c>
      <c r="C20" s="7">
        <v>1052</v>
      </c>
      <c r="D20" s="7">
        <v>469</v>
      </c>
      <c r="E20" s="7"/>
      <c r="F20" s="7"/>
      <c r="G20" s="7"/>
      <c r="H20" s="7">
        <v>1268</v>
      </c>
      <c r="I20" s="7">
        <v>916</v>
      </c>
      <c r="J20" s="7">
        <v>477</v>
      </c>
      <c r="K20" s="7"/>
      <c r="L20" s="7"/>
      <c r="M20" s="8"/>
    </row>
    <row r="21" spans="1:13" x14ac:dyDescent="0.25">
      <c r="A21" s="2" t="s">
        <v>18</v>
      </c>
      <c r="B21" s="9">
        <v>481</v>
      </c>
      <c r="C21" s="10">
        <v>1016</v>
      </c>
      <c r="D21" s="10">
        <v>367</v>
      </c>
      <c r="E21" s="10"/>
      <c r="F21" s="10"/>
      <c r="G21" s="10"/>
      <c r="H21" s="10">
        <v>422</v>
      </c>
      <c r="I21" s="10">
        <v>612</v>
      </c>
      <c r="J21" s="10">
        <v>885</v>
      </c>
      <c r="K21" s="10"/>
      <c r="L21" s="10"/>
      <c r="M21" s="11"/>
    </row>
    <row r="23" spans="1:13" s="13" customFormat="1" x14ac:dyDescent="0.25"/>
    <row r="24" spans="1:13" s="13" customFormat="1" x14ac:dyDescent="0.25"/>
    <row r="25" spans="1:13" x14ac:dyDescent="0.25">
      <c r="D25" s="29" t="s">
        <v>35</v>
      </c>
      <c r="E25" s="30"/>
      <c r="F25" s="30"/>
      <c r="G25" s="30"/>
      <c r="H25" s="31"/>
      <c r="I25" s="29" t="s">
        <v>36</v>
      </c>
      <c r="J25" s="30"/>
      <c r="K25" s="30"/>
      <c r="L25" s="30"/>
      <c r="M25" s="31"/>
    </row>
    <row r="26" spans="1:13" x14ac:dyDescent="0.25">
      <c r="D26" s="12" t="s">
        <v>30</v>
      </c>
      <c r="E26" s="12" t="s">
        <v>31</v>
      </c>
      <c r="F26" s="12" t="s">
        <v>32</v>
      </c>
      <c r="G26" s="12" t="s">
        <v>33</v>
      </c>
      <c r="H26" s="12" t="s">
        <v>34</v>
      </c>
      <c r="I26" s="12" t="s">
        <v>30</v>
      </c>
      <c r="J26" s="12" t="s">
        <v>31</v>
      </c>
      <c r="K26" s="12" t="s">
        <v>32</v>
      </c>
      <c r="L26" s="12" t="s">
        <v>33</v>
      </c>
      <c r="M26" s="12" t="s">
        <v>34</v>
      </c>
    </row>
    <row r="27" spans="1:13" x14ac:dyDescent="0.25">
      <c r="B27" s="26" t="s">
        <v>22</v>
      </c>
      <c r="C27" t="s">
        <v>23</v>
      </c>
      <c r="D27">
        <f>B14</f>
        <v>643</v>
      </c>
      <c r="E27" s="13">
        <f t="shared" ref="E27:F27" si="0">C14</f>
        <v>564</v>
      </c>
      <c r="F27" s="13">
        <f t="shared" si="0"/>
        <v>698</v>
      </c>
      <c r="G27" s="28">
        <f>AVERAGE(D27:F27)</f>
        <v>635</v>
      </c>
      <c r="H27" s="27">
        <f>G27/$G$36</f>
        <v>0.87747581759557813</v>
      </c>
      <c r="I27">
        <f>H14</f>
        <v>485</v>
      </c>
      <c r="J27" s="13">
        <f t="shared" ref="J27:K27" si="1">I14</f>
        <v>524</v>
      </c>
      <c r="K27" s="13">
        <f t="shared" si="1"/>
        <v>463</v>
      </c>
      <c r="L27" s="28">
        <f>AVERAGE(I27:K27)</f>
        <v>490.66666666666669</v>
      </c>
      <c r="M27" s="27">
        <f>L27/$L$36</f>
        <v>0.74074074074074081</v>
      </c>
    </row>
    <row r="28" spans="1:13" x14ac:dyDescent="0.25">
      <c r="B28" s="26"/>
      <c r="C28" t="s">
        <v>24</v>
      </c>
      <c r="D28" s="13">
        <f t="shared" ref="D28:D29" si="2">B15</f>
        <v>559</v>
      </c>
      <c r="E28" s="13">
        <f t="shared" ref="E28:E30" si="3">C15</f>
        <v>618</v>
      </c>
      <c r="F28" s="13">
        <f t="shared" ref="F28:F30" si="4">D15</f>
        <v>574</v>
      </c>
      <c r="G28" s="28">
        <f t="shared" ref="G28:G38" si="5">AVERAGE(D28:F28)</f>
        <v>583.66666666666663</v>
      </c>
      <c r="H28" s="27">
        <f t="shared" ref="H28:H37" si="6">G28/$G$36</f>
        <v>0.8065407646245969</v>
      </c>
      <c r="I28" s="13">
        <f t="shared" ref="I28:K28" si="7">H15</f>
        <v>598</v>
      </c>
      <c r="J28" s="13">
        <f t="shared" si="7"/>
        <v>494</v>
      </c>
      <c r="K28" s="13">
        <f t="shared" si="7"/>
        <v>539</v>
      </c>
      <c r="L28" s="28">
        <f t="shared" ref="L28:L35" si="8">AVERAGE(I28:K28)</f>
        <v>543.66666666666663</v>
      </c>
      <c r="M28" s="27">
        <f t="shared" ref="M28:M38" si="9">L28/$L$36</f>
        <v>0.82075281803542666</v>
      </c>
    </row>
    <row r="29" spans="1:13" x14ac:dyDescent="0.25">
      <c r="B29" s="26"/>
      <c r="C29" t="s">
        <v>25</v>
      </c>
      <c r="D29" s="13">
        <f t="shared" si="2"/>
        <v>512</v>
      </c>
      <c r="E29" s="13">
        <f t="shared" si="3"/>
        <v>951</v>
      </c>
      <c r="F29" s="13">
        <f t="shared" si="4"/>
        <v>642</v>
      </c>
      <c r="G29" s="28">
        <f t="shared" si="5"/>
        <v>701.66666666666663</v>
      </c>
      <c r="H29" s="27">
        <f t="shared" si="6"/>
        <v>0.96959926301243671</v>
      </c>
      <c r="I29" s="13">
        <f t="shared" ref="I29:K29" si="10">H16</f>
        <v>504</v>
      </c>
      <c r="J29" s="13">
        <f t="shared" si="10"/>
        <v>534</v>
      </c>
      <c r="K29" s="13">
        <f t="shared" si="10"/>
        <v>492</v>
      </c>
      <c r="L29" s="28">
        <f t="shared" si="8"/>
        <v>510</v>
      </c>
      <c r="M29" s="27">
        <f t="shared" si="9"/>
        <v>0.76992753623188404</v>
      </c>
    </row>
    <row r="30" spans="1:13" x14ac:dyDescent="0.25">
      <c r="B30" s="26" t="s">
        <v>26</v>
      </c>
      <c r="C30" s="13" t="s">
        <v>23</v>
      </c>
      <c r="D30" s="13">
        <f>B17</f>
        <v>709</v>
      </c>
      <c r="E30" s="13">
        <f t="shared" si="3"/>
        <v>700</v>
      </c>
      <c r="F30" s="13">
        <f t="shared" si="4"/>
        <v>616</v>
      </c>
      <c r="G30" s="28">
        <f t="shared" si="5"/>
        <v>675</v>
      </c>
      <c r="H30" s="27">
        <f t="shared" si="6"/>
        <v>0.93274988484569332</v>
      </c>
      <c r="I30" s="13">
        <f t="shared" ref="I30:K30" si="11">H17</f>
        <v>1343</v>
      </c>
      <c r="J30" s="13">
        <f t="shared" si="11"/>
        <v>1249</v>
      </c>
      <c r="K30" s="13">
        <f t="shared" si="11"/>
        <v>896</v>
      </c>
      <c r="L30" s="28">
        <f t="shared" si="8"/>
        <v>1162.6666666666667</v>
      </c>
      <c r="M30" s="27">
        <f t="shared" si="9"/>
        <v>1.7552334943639294</v>
      </c>
    </row>
    <row r="31" spans="1:13" x14ac:dyDescent="0.25">
      <c r="B31" s="26"/>
      <c r="C31" s="13" t="s">
        <v>24</v>
      </c>
      <c r="D31" s="13">
        <f t="shared" ref="D31:D32" si="12">B18</f>
        <v>477</v>
      </c>
      <c r="E31" s="13">
        <f t="shared" ref="E31:E32" si="13">C18</f>
        <v>1037</v>
      </c>
      <c r="F31" s="13">
        <f t="shared" ref="F31:F32" si="14">D18</f>
        <v>621</v>
      </c>
      <c r="G31" s="28">
        <f t="shared" si="5"/>
        <v>711.66666666666663</v>
      </c>
      <c r="H31" s="27">
        <f t="shared" si="6"/>
        <v>0.98341777982496548</v>
      </c>
      <c r="I31" s="13">
        <f t="shared" ref="I31:K31" si="15">H18</f>
        <v>533</v>
      </c>
      <c r="J31" s="13">
        <f t="shared" si="15"/>
        <v>1092</v>
      </c>
      <c r="K31" s="13">
        <f t="shared" si="15"/>
        <v>739</v>
      </c>
      <c r="L31" s="28">
        <f t="shared" si="8"/>
        <v>788</v>
      </c>
      <c r="M31" s="27">
        <f t="shared" si="9"/>
        <v>1.1896135265700483</v>
      </c>
    </row>
    <row r="32" spans="1:13" x14ac:dyDescent="0.25">
      <c r="B32" s="26"/>
      <c r="C32" s="13" t="s">
        <v>25</v>
      </c>
      <c r="D32" s="13">
        <f t="shared" si="12"/>
        <v>501</v>
      </c>
      <c r="E32" s="13">
        <f t="shared" si="13"/>
        <v>684</v>
      </c>
      <c r="F32" s="13">
        <f t="shared" si="14"/>
        <v>730</v>
      </c>
      <c r="G32" s="28">
        <f t="shared" si="5"/>
        <v>638.33333333333337</v>
      </c>
      <c r="H32" s="27">
        <f t="shared" si="6"/>
        <v>0.88208198986642106</v>
      </c>
      <c r="I32" s="13">
        <f t="shared" ref="I32:K32" si="16">H19</f>
        <v>534</v>
      </c>
      <c r="J32" s="13">
        <f t="shared" si="16"/>
        <v>527</v>
      </c>
      <c r="K32" s="13">
        <f t="shared" si="16"/>
        <v>540</v>
      </c>
      <c r="L32" s="28">
        <f t="shared" si="8"/>
        <v>533.66666666666663</v>
      </c>
      <c r="M32" s="27">
        <f t="shared" si="9"/>
        <v>0.80565619967793878</v>
      </c>
    </row>
    <row r="33" spans="2:13" x14ac:dyDescent="0.25">
      <c r="B33" s="26" t="s">
        <v>27</v>
      </c>
      <c r="C33" s="13" t="s">
        <v>23</v>
      </c>
      <c r="D33">
        <f>E14</f>
        <v>610</v>
      </c>
      <c r="E33" s="13">
        <f t="shared" ref="E33:F33" si="17">F14</f>
        <v>733</v>
      </c>
      <c r="F33" s="13">
        <f t="shared" si="17"/>
        <v>576</v>
      </c>
      <c r="G33" s="28">
        <f t="shared" si="5"/>
        <v>639.66666666666663</v>
      </c>
      <c r="H33" s="27">
        <f t="shared" si="6"/>
        <v>0.88392445877475811</v>
      </c>
      <c r="I33">
        <f>K14</f>
        <v>866</v>
      </c>
      <c r="J33" s="13">
        <f t="shared" ref="J33:K33" si="18">L14</f>
        <v>1039</v>
      </c>
      <c r="K33" s="13">
        <f t="shared" si="18"/>
        <v>748</v>
      </c>
      <c r="L33" s="28">
        <f t="shared" si="8"/>
        <v>884.33333333333337</v>
      </c>
      <c r="M33" s="27">
        <f t="shared" si="9"/>
        <v>1.3350442834138487</v>
      </c>
    </row>
    <row r="34" spans="2:13" x14ac:dyDescent="0.25">
      <c r="B34" s="26"/>
      <c r="C34" s="13" t="s">
        <v>24</v>
      </c>
      <c r="D34" s="13">
        <f t="shared" ref="D34:F34" si="19">E15</f>
        <v>798</v>
      </c>
      <c r="E34" s="13">
        <f t="shared" si="19"/>
        <v>562</v>
      </c>
      <c r="F34" s="13">
        <f t="shared" si="19"/>
        <v>516</v>
      </c>
      <c r="G34" s="28">
        <f t="shared" si="5"/>
        <v>625.33333333333337</v>
      </c>
      <c r="H34" s="27">
        <f t="shared" si="6"/>
        <v>0.86411791801013371</v>
      </c>
      <c r="I34" s="13">
        <f t="shared" ref="I34:I37" si="20">K15</f>
        <v>810</v>
      </c>
      <c r="J34" s="13">
        <f t="shared" ref="J34:J37" si="21">L15</f>
        <v>968</v>
      </c>
      <c r="K34" s="13">
        <f t="shared" ref="K34:K37" si="22">M15</f>
        <v>475</v>
      </c>
      <c r="L34" s="28">
        <f t="shared" si="8"/>
        <v>751</v>
      </c>
      <c r="M34" s="27">
        <f t="shared" si="9"/>
        <v>1.1337560386473431</v>
      </c>
    </row>
    <row r="35" spans="2:13" x14ac:dyDescent="0.25">
      <c r="B35" s="26"/>
      <c r="C35" s="13" t="s">
        <v>25</v>
      </c>
      <c r="D35" s="13">
        <f t="shared" ref="D35:F35" si="23">E16</f>
        <v>623</v>
      </c>
      <c r="E35" s="13">
        <f t="shared" si="23"/>
        <v>621</v>
      </c>
      <c r="F35" s="13">
        <f t="shared" si="23"/>
        <v>474</v>
      </c>
      <c r="G35" s="28">
        <f t="shared" si="5"/>
        <v>572.66666666666663</v>
      </c>
      <c r="H35" s="27">
        <f t="shared" si="6"/>
        <v>0.7913403961308153</v>
      </c>
      <c r="I35" s="13">
        <f t="shared" si="20"/>
        <v>537</v>
      </c>
      <c r="J35" s="13">
        <f t="shared" si="21"/>
        <v>562</v>
      </c>
      <c r="K35" s="13">
        <f t="shared" si="22"/>
        <v>519</v>
      </c>
      <c r="L35" s="28">
        <f t="shared" si="8"/>
        <v>539.33333333333337</v>
      </c>
      <c r="M35" s="27">
        <f t="shared" si="9"/>
        <v>0.81421095008051536</v>
      </c>
    </row>
    <row r="36" spans="2:13" x14ac:dyDescent="0.25">
      <c r="B36" s="26" t="s">
        <v>28</v>
      </c>
      <c r="C36" s="26"/>
      <c r="D36">
        <f>B20</f>
        <v>957</v>
      </c>
      <c r="E36" s="13">
        <f t="shared" ref="E36:F36" si="24">C20</f>
        <v>1052</v>
      </c>
      <c r="F36" s="13">
        <f t="shared" si="24"/>
        <v>469</v>
      </c>
      <c r="G36" s="28">
        <f>AVERAGE(D36:F37)</f>
        <v>723.66666666666663</v>
      </c>
      <c r="H36" s="27">
        <f t="shared" si="6"/>
        <v>1</v>
      </c>
      <c r="J36" s="13">
        <f t="shared" ref="J36:K37" si="25">I20</f>
        <v>916</v>
      </c>
      <c r="K36" s="13">
        <f t="shared" si="25"/>
        <v>477</v>
      </c>
      <c r="L36" s="28">
        <f>AVERAGE(I36:K37)</f>
        <v>662.4</v>
      </c>
      <c r="M36" s="27">
        <f t="shared" si="9"/>
        <v>1</v>
      </c>
    </row>
    <row r="37" spans="2:13" x14ac:dyDescent="0.25">
      <c r="B37" s="26"/>
      <c r="C37" s="26"/>
      <c r="D37" s="13">
        <f>B21</f>
        <v>481</v>
      </c>
      <c r="E37" s="13">
        <f t="shared" ref="E37" si="26">C21</f>
        <v>1016</v>
      </c>
      <c r="F37" s="13">
        <f t="shared" ref="F37" si="27">D21</f>
        <v>367</v>
      </c>
      <c r="G37" s="28"/>
      <c r="H37" s="27"/>
      <c r="I37" s="13">
        <f>H21</f>
        <v>422</v>
      </c>
      <c r="J37" s="13">
        <f t="shared" si="25"/>
        <v>612</v>
      </c>
      <c r="K37" s="13">
        <f t="shared" si="25"/>
        <v>885</v>
      </c>
      <c r="L37" s="28"/>
      <c r="M37" s="27"/>
    </row>
    <row r="38" spans="2:13" x14ac:dyDescent="0.25">
      <c r="B38" s="25" t="s">
        <v>29</v>
      </c>
      <c r="C38" s="25"/>
      <c r="D38" s="13">
        <f>E17</f>
        <v>526</v>
      </c>
      <c r="E38" s="13">
        <f>F17</f>
        <v>446</v>
      </c>
      <c r="F38" s="13">
        <f>G17</f>
        <v>1269</v>
      </c>
      <c r="G38" s="12">
        <f t="shared" si="5"/>
        <v>747</v>
      </c>
      <c r="H38" s="27"/>
      <c r="I38" s="13">
        <f>K17</f>
        <v>410</v>
      </c>
      <c r="J38" s="13">
        <f>L17</f>
        <v>492</v>
      </c>
      <c r="K38" s="13">
        <f>M17</f>
        <v>528</v>
      </c>
      <c r="L38" s="28">
        <f t="shared" ref="L38" si="28">AVERAGE(I38:K38)</f>
        <v>476.66666666666669</v>
      </c>
      <c r="M38" s="27">
        <f t="shared" si="9"/>
        <v>0.71960547504025774</v>
      </c>
    </row>
  </sheetData>
  <mergeCells count="7">
    <mergeCell ref="I25:M25"/>
    <mergeCell ref="B27:B29"/>
    <mergeCell ref="B30:B32"/>
    <mergeCell ref="B33:B35"/>
    <mergeCell ref="B36:C37"/>
    <mergeCell ref="B38:C38"/>
    <mergeCell ref="D25:H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8"/>
  <sheetViews>
    <sheetView topLeftCell="A13" workbookViewId="0">
      <selection activeCell="A13" sqref="A1:XFD1048576"/>
    </sheetView>
  </sheetViews>
  <sheetFormatPr defaultRowHeight="15" x14ac:dyDescent="0.25"/>
  <sheetData>
    <row r="3" spans="1:13" x14ac:dyDescent="0.25">
      <c r="A3" s="14" t="s">
        <v>0</v>
      </c>
      <c r="B3" s="13"/>
      <c r="C3" s="13"/>
      <c r="D3" s="14" t="s">
        <v>1</v>
      </c>
      <c r="E3" s="13"/>
      <c r="F3" s="13"/>
      <c r="G3" s="13"/>
      <c r="H3" s="13"/>
      <c r="I3" s="13"/>
      <c r="J3" s="13"/>
      <c r="K3" s="14" t="s">
        <v>19</v>
      </c>
      <c r="L3" s="13"/>
      <c r="M3" s="13"/>
    </row>
    <row r="4" spans="1:13" x14ac:dyDescent="0.25">
      <c r="A4" s="14" t="s">
        <v>3</v>
      </c>
      <c r="B4" s="13"/>
      <c r="C4" s="13"/>
      <c r="D4" s="13"/>
      <c r="E4" s="13"/>
      <c r="F4" s="13"/>
      <c r="G4" s="13"/>
      <c r="H4" s="13"/>
      <c r="I4" s="14" t="s">
        <v>4</v>
      </c>
      <c r="J4" s="13"/>
      <c r="K4" s="14" t="s">
        <v>20</v>
      </c>
      <c r="L4" s="13"/>
      <c r="M4" s="13"/>
    </row>
    <row r="5" spans="1:13" x14ac:dyDescent="0.25">
      <c r="A5" s="14" t="s">
        <v>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5">
      <c r="A6" s="14" t="s">
        <v>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25">
      <c r="A7" s="14" t="s">
        <v>21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4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12" spans="1:13" x14ac:dyDescent="0.25">
      <c r="A12" s="13"/>
      <c r="B12" s="13" t="s">
        <v>10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x14ac:dyDescent="0.25">
      <c r="A13" s="13"/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15">
        <v>6</v>
      </c>
      <c r="H13" s="15">
        <v>7</v>
      </c>
      <c r="I13" s="15">
        <v>8</v>
      </c>
      <c r="J13" s="15">
        <v>9</v>
      </c>
      <c r="K13" s="15">
        <v>10</v>
      </c>
      <c r="L13" s="15">
        <v>11</v>
      </c>
      <c r="M13" s="15">
        <v>12</v>
      </c>
    </row>
    <row r="14" spans="1:13" x14ac:dyDescent="0.25">
      <c r="A14" s="15" t="s">
        <v>11</v>
      </c>
      <c r="B14" s="16">
        <v>897</v>
      </c>
      <c r="C14" s="17">
        <v>848</v>
      </c>
      <c r="D14" s="17">
        <v>891</v>
      </c>
      <c r="E14" s="17">
        <v>857</v>
      </c>
      <c r="F14" s="17">
        <v>848</v>
      </c>
      <c r="G14" s="17">
        <v>699</v>
      </c>
      <c r="H14" s="17">
        <v>558</v>
      </c>
      <c r="I14" s="17">
        <v>595</v>
      </c>
      <c r="J14" s="17">
        <v>530</v>
      </c>
      <c r="K14" s="17">
        <v>938</v>
      </c>
      <c r="L14" s="17">
        <v>1097</v>
      </c>
      <c r="M14" s="18">
        <v>987</v>
      </c>
    </row>
    <row r="15" spans="1:13" x14ac:dyDescent="0.25">
      <c r="A15" s="15" t="s">
        <v>12</v>
      </c>
      <c r="B15" s="19">
        <v>629</v>
      </c>
      <c r="C15" s="20">
        <v>1097</v>
      </c>
      <c r="D15" s="20">
        <v>648</v>
      </c>
      <c r="E15" s="20">
        <v>824</v>
      </c>
      <c r="F15" s="20">
        <v>595</v>
      </c>
      <c r="G15" s="20">
        <v>546</v>
      </c>
      <c r="H15" s="20">
        <v>611</v>
      </c>
      <c r="I15" s="20">
        <v>509</v>
      </c>
      <c r="J15" s="20">
        <v>557</v>
      </c>
      <c r="K15" s="20">
        <v>820</v>
      </c>
      <c r="L15" s="20">
        <v>980</v>
      </c>
      <c r="M15" s="21">
        <v>501</v>
      </c>
    </row>
    <row r="16" spans="1:13" x14ac:dyDescent="0.25">
      <c r="A16" s="15" t="s">
        <v>13</v>
      </c>
      <c r="B16" s="19">
        <v>509</v>
      </c>
      <c r="C16" s="20">
        <v>987</v>
      </c>
      <c r="D16" s="20">
        <v>650</v>
      </c>
      <c r="E16" s="20">
        <v>650</v>
      </c>
      <c r="F16" s="20">
        <v>659</v>
      </c>
      <c r="G16" s="20">
        <v>500</v>
      </c>
      <c r="H16" s="20">
        <v>505</v>
      </c>
      <c r="I16" s="20">
        <v>538</v>
      </c>
      <c r="J16" s="20">
        <v>506</v>
      </c>
      <c r="K16" s="20">
        <v>549</v>
      </c>
      <c r="L16" s="20">
        <v>562</v>
      </c>
      <c r="M16" s="21">
        <v>522</v>
      </c>
    </row>
    <row r="17" spans="1:13" x14ac:dyDescent="0.25">
      <c r="A17" s="15" t="s">
        <v>14</v>
      </c>
      <c r="B17" s="19">
        <v>768</v>
      </c>
      <c r="C17" s="20">
        <v>720</v>
      </c>
      <c r="D17" s="20">
        <v>658</v>
      </c>
      <c r="E17" s="20">
        <v>515</v>
      </c>
      <c r="F17" s="20">
        <v>433</v>
      </c>
      <c r="G17" s="20">
        <v>1165</v>
      </c>
      <c r="H17" s="20">
        <v>1345</v>
      </c>
      <c r="I17" s="20">
        <v>1259</v>
      </c>
      <c r="J17" s="20">
        <v>913</v>
      </c>
      <c r="K17" s="20">
        <v>402</v>
      </c>
      <c r="L17" s="20">
        <v>479</v>
      </c>
      <c r="M17" s="21">
        <v>516</v>
      </c>
    </row>
    <row r="18" spans="1:13" x14ac:dyDescent="0.25">
      <c r="A18" s="15" t="s">
        <v>15</v>
      </c>
      <c r="B18" s="19">
        <v>500</v>
      </c>
      <c r="C18" s="20">
        <v>1036</v>
      </c>
      <c r="D18" s="20">
        <v>626</v>
      </c>
      <c r="E18" s="20"/>
      <c r="F18" s="20"/>
      <c r="G18" s="20"/>
      <c r="H18" s="20">
        <v>517</v>
      </c>
      <c r="I18" s="20">
        <v>1070</v>
      </c>
      <c r="J18" s="20">
        <v>749</v>
      </c>
      <c r="K18" s="20"/>
      <c r="L18" s="20"/>
      <c r="M18" s="21"/>
    </row>
    <row r="19" spans="1:13" x14ac:dyDescent="0.25">
      <c r="A19" s="15" t="s">
        <v>16</v>
      </c>
      <c r="B19" s="19">
        <v>515</v>
      </c>
      <c r="C19" s="20">
        <v>663</v>
      </c>
      <c r="D19" s="20">
        <v>727</v>
      </c>
      <c r="E19" s="20"/>
      <c r="F19" s="20"/>
      <c r="G19" s="20"/>
      <c r="H19" s="20">
        <v>850</v>
      </c>
      <c r="I19" s="20">
        <v>517</v>
      </c>
      <c r="J19" s="20">
        <v>542</v>
      </c>
      <c r="K19" s="20"/>
      <c r="L19" s="20"/>
      <c r="M19" s="21"/>
    </row>
    <row r="20" spans="1:13" x14ac:dyDescent="0.25">
      <c r="A20" s="15" t="s">
        <v>17</v>
      </c>
      <c r="B20" s="19">
        <v>946</v>
      </c>
      <c r="C20" s="20">
        <v>1036</v>
      </c>
      <c r="D20" s="20">
        <v>486</v>
      </c>
      <c r="E20" s="20"/>
      <c r="F20" s="20"/>
      <c r="G20" s="20"/>
      <c r="H20" s="20">
        <v>1243</v>
      </c>
      <c r="I20" s="20">
        <v>900</v>
      </c>
      <c r="J20" s="20">
        <v>472</v>
      </c>
      <c r="K20" s="20"/>
      <c r="L20" s="20"/>
      <c r="M20" s="21"/>
    </row>
    <row r="21" spans="1:13" x14ac:dyDescent="0.25">
      <c r="A21" s="15" t="s">
        <v>18</v>
      </c>
      <c r="B21" s="22">
        <v>487</v>
      </c>
      <c r="C21" s="23">
        <v>991</v>
      </c>
      <c r="D21" s="23">
        <v>364</v>
      </c>
      <c r="E21" s="23"/>
      <c r="F21" s="23"/>
      <c r="G21" s="23"/>
      <c r="H21" s="23">
        <v>403</v>
      </c>
      <c r="I21" s="23">
        <v>602</v>
      </c>
      <c r="J21" s="23">
        <v>882</v>
      </c>
      <c r="K21" s="23"/>
      <c r="L21" s="23"/>
      <c r="M21" s="24"/>
    </row>
    <row r="25" spans="1:13" s="13" customFormat="1" x14ac:dyDescent="0.25">
      <c r="D25" s="29" t="s">
        <v>35</v>
      </c>
      <c r="E25" s="30"/>
      <c r="F25" s="30"/>
      <c r="G25" s="30"/>
      <c r="H25" s="31"/>
      <c r="I25" s="29" t="s">
        <v>36</v>
      </c>
      <c r="J25" s="30"/>
      <c r="K25" s="30"/>
      <c r="L25" s="30"/>
      <c r="M25" s="31"/>
    </row>
    <row r="26" spans="1:13" s="13" customFormat="1" x14ac:dyDescent="0.25">
      <c r="D26" s="12" t="s">
        <v>30</v>
      </c>
      <c r="E26" s="12" t="s">
        <v>31</v>
      </c>
      <c r="F26" s="12" t="s">
        <v>32</v>
      </c>
      <c r="G26" s="12" t="s">
        <v>33</v>
      </c>
      <c r="H26" s="12" t="s">
        <v>34</v>
      </c>
      <c r="I26" s="12" t="s">
        <v>30</v>
      </c>
      <c r="J26" s="12" t="s">
        <v>31</v>
      </c>
      <c r="K26" s="12" t="s">
        <v>32</v>
      </c>
      <c r="L26" s="12" t="s">
        <v>33</v>
      </c>
      <c r="M26" s="12" t="s">
        <v>34</v>
      </c>
    </row>
    <row r="27" spans="1:13" s="13" customFormat="1" x14ac:dyDescent="0.25">
      <c r="B27" s="26" t="s">
        <v>22</v>
      </c>
      <c r="C27" s="13" t="s">
        <v>23</v>
      </c>
      <c r="D27" s="13">
        <f>B14</f>
        <v>897</v>
      </c>
      <c r="E27" s="13">
        <f t="shared" ref="E27:F32" si="0">C14</f>
        <v>848</v>
      </c>
      <c r="F27" s="13">
        <f t="shared" si="0"/>
        <v>891</v>
      </c>
      <c r="G27" s="28">
        <f>AVERAGE(D27:F27)</f>
        <v>878.66666666666663</v>
      </c>
      <c r="H27" s="27">
        <f>G27/$G$36</f>
        <v>1.2232018561484919</v>
      </c>
      <c r="I27" s="13">
        <f>H14</f>
        <v>558</v>
      </c>
      <c r="J27" s="13">
        <f t="shared" ref="J27:K27" si="1">I14</f>
        <v>595</v>
      </c>
      <c r="K27" s="13">
        <f t="shared" si="1"/>
        <v>530</v>
      </c>
      <c r="L27" s="28">
        <f>AVERAGE(I27:K27)</f>
        <v>561</v>
      </c>
      <c r="M27" s="27">
        <f>L27/$L$36</f>
        <v>0.86069346425283833</v>
      </c>
    </row>
    <row r="28" spans="1:13" s="13" customFormat="1" x14ac:dyDescent="0.25">
      <c r="B28" s="26"/>
      <c r="C28" s="13" t="s">
        <v>24</v>
      </c>
      <c r="D28" s="13">
        <f t="shared" ref="D28:D29" si="2">B15</f>
        <v>629</v>
      </c>
      <c r="E28" s="13">
        <f t="shared" si="0"/>
        <v>1097</v>
      </c>
      <c r="F28" s="13">
        <f t="shared" si="0"/>
        <v>648</v>
      </c>
      <c r="G28" s="28">
        <f t="shared" ref="G28:G38" si="3">AVERAGE(D28:F28)</f>
        <v>791.33333333333337</v>
      </c>
      <c r="H28" s="27">
        <f t="shared" ref="H28:H36" si="4">G28/$G$36</f>
        <v>1.1016241299303944</v>
      </c>
      <c r="I28" s="13">
        <f t="shared" ref="I28:K32" si="5">H15</f>
        <v>611</v>
      </c>
      <c r="J28" s="13">
        <f t="shared" si="5"/>
        <v>509</v>
      </c>
      <c r="K28" s="13">
        <f t="shared" si="5"/>
        <v>557</v>
      </c>
      <c r="L28" s="28">
        <f t="shared" ref="L28:L35" si="6">AVERAGE(I28:K28)</f>
        <v>559</v>
      </c>
      <c r="M28" s="27">
        <f t="shared" ref="M28:M38" si="7">L28/$L$36</f>
        <v>0.85762503835532378</v>
      </c>
    </row>
    <row r="29" spans="1:13" s="13" customFormat="1" x14ac:dyDescent="0.25">
      <c r="B29" s="26"/>
      <c r="C29" s="13" t="s">
        <v>25</v>
      </c>
      <c r="D29" s="13">
        <f t="shared" si="2"/>
        <v>509</v>
      </c>
      <c r="E29" s="13">
        <f t="shared" si="0"/>
        <v>987</v>
      </c>
      <c r="F29" s="13">
        <f t="shared" si="0"/>
        <v>650</v>
      </c>
      <c r="G29" s="28">
        <f t="shared" si="3"/>
        <v>715.33333333333337</v>
      </c>
      <c r="H29" s="27">
        <f t="shared" si="4"/>
        <v>0.99582366589327143</v>
      </c>
      <c r="I29" s="13">
        <f t="shared" si="5"/>
        <v>505</v>
      </c>
      <c r="J29" s="13">
        <f t="shared" si="5"/>
        <v>538</v>
      </c>
      <c r="K29" s="13">
        <f t="shared" si="5"/>
        <v>506</v>
      </c>
      <c r="L29" s="28">
        <f t="shared" si="6"/>
        <v>516.33333333333337</v>
      </c>
      <c r="M29" s="27">
        <f t="shared" si="7"/>
        <v>0.79216528587501289</v>
      </c>
    </row>
    <row r="30" spans="1:13" s="13" customFormat="1" x14ac:dyDescent="0.25">
      <c r="B30" s="26" t="s">
        <v>26</v>
      </c>
      <c r="C30" s="13" t="s">
        <v>23</v>
      </c>
      <c r="D30" s="13">
        <f>B17</f>
        <v>768</v>
      </c>
      <c r="E30" s="13">
        <f t="shared" si="0"/>
        <v>720</v>
      </c>
      <c r="F30" s="13">
        <f t="shared" si="0"/>
        <v>658</v>
      </c>
      <c r="G30" s="28">
        <f t="shared" si="3"/>
        <v>715.33333333333337</v>
      </c>
      <c r="H30" s="27">
        <f t="shared" si="4"/>
        <v>0.99582366589327143</v>
      </c>
      <c r="I30" s="13">
        <f t="shared" si="5"/>
        <v>1345</v>
      </c>
      <c r="J30" s="13">
        <f t="shared" si="5"/>
        <v>1259</v>
      </c>
      <c r="K30" s="13">
        <f t="shared" si="5"/>
        <v>913</v>
      </c>
      <c r="L30" s="28">
        <f t="shared" si="6"/>
        <v>1172.3333333333333</v>
      </c>
      <c r="M30" s="27">
        <f t="shared" si="7"/>
        <v>1.7986089802597933</v>
      </c>
    </row>
    <row r="31" spans="1:13" s="13" customFormat="1" x14ac:dyDescent="0.25">
      <c r="B31" s="26"/>
      <c r="C31" s="13" t="s">
        <v>24</v>
      </c>
      <c r="D31" s="13">
        <f t="shared" ref="D31:D32" si="8">B18</f>
        <v>500</v>
      </c>
      <c r="E31" s="13">
        <f t="shared" si="0"/>
        <v>1036</v>
      </c>
      <c r="F31" s="13">
        <f t="shared" si="0"/>
        <v>626</v>
      </c>
      <c r="G31" s="28">
        <f t="shared" si="3"/>
        <v>720.66666666666663</v>
      </c>
      <c r="H31" s="27">
        <f t="shared" si="4"/>
        <v>1.0032482598607888</v>
      </c>
      <c r="I31" s="13">
        <f t="shared" si="5"/>
        <v>517</v>
      </c>
      <c r="J31" s="13">
        <f t="shared" si="5"/>
        <v>1070</v>
      </c>
      <c r="K31" s="13">
        <f t="shared" si="5"/>
        <v>749</v>
      </c>
      <c r="L31" s="28">
        <f t="shared" si="6"/>
        <v>778.66666666666663</v>
      </c>
      <c r="M31" s="27">
        <f t="shared" si="7"/>
        <v>1.1946404827656745</v>
      </c>
    </row>
    <row r="32" spans="1:13" s="13" customFormat="1" x14ac:dyDescent="0.25">
      <c r="B32" s="26"/>
      <c r="C32" s="13" t="s">
        <v>25</v>
      </c>
      <c r="D32" s="13">
        <f t="shared" si="8"/>
        <v>515</v>
      </c>
      <c r="E32" s="13">
        <f t="shared" si="0"/>
        <v>663</v>
      </c>
      <c r="F32" s="13">
        <f t="shared" si="0"/>
        <v>727</v>
      </c>
      <c r="G32" s="28">
        <f t="shared" si="3"/>
        <v>635</v>
      </c>
      <c r="H32" s="27">
        <f t="shared" si="4"/>
        <v>0.88399071925754058</v>
      </c>
      <c r="I32" s="13">
        <f t="shared" si="5"/>
        <v>850</v>
      </c>
      <c r="J32" s="13">
        <f t="shared" si="5"/>
        <v>517</v>
      </c>
      <c r="K32" s="13">
        <f t="shared" si="5"/>
        <v>542</v>
      </c>
      <c r="L32" s="28">
        <f t="shared" si="6"/>
        <v>636.33333333333337</v>
      </c>
      <c r="M32" s="27">
        <f t="shared" si="7"/>
        <v>0.97627083972588746</v>
      </c>
    </row>
    <row r="33" spans="2:13" s="13" customFormat="1" x14ac:dyDescent="0.25">
      <c r="B33" s="26" t="s">
        <v>27</v>
      </c>
      <c r="C33" s="13" t="s">
        <v>23</v>
      </c>
      <c r="D33" s="13">
        <f>E14</f>
        <v>857</v>
      </c>
      <c r="E33" s="13">
        <f t="shared" ref="E33:F33" si="9">F14</f>
        <v>848</v>
      </c>
      <c r="F33" s="13">
        <f t="shared" si="9"/>
        <v>699</v>
      </c>
      <c r="G33" s="28">
        <f t="shared" si="3"/>
        <v>801.33333333333337</v>
      </c>
      <c r="H33" s="27">
        <f t="shared" si="4"/>
        <v>1.1155452436194895</v>
      </c>
      <c r="I33" s="13">
        <f>K14</f>
        <v>938</v>
      </c>
      <c r="J33" s="13">
        <f t="shared" ref="J33:K35" si="10">L14</f>
        <v>1097</v>
      </c>
      <c r="K33" s="13">
        <f t="shared" si="10"/>
        <v>987</v>
      </c>
      <c r="L33" s="28">
        <f t="shared" si="6"/>
        <v>1007.3333333333334</v>
      </c>
      <c r="M33" s="27">
        <f t="shared" si="7"/>
        <v>1.5454638437148411</v>
      </c>
    </row>
    <row r="34" spans="2:13" s="13" customFormat="1" x14ac:dyDescent="0.25">
      <c r="B34" s="26"/>
      <c r="C34" s="13" t="s">
        <v>24</v>
      </c>
      <c r="D34" s="13">
        <f t="shared" ref="D34:F35" si="11">E15</f>
        <v>824</v>
      </c>
      <c r="E34" s="13">
        <f t="shared" si="11"/>
        <v>595</v>
      </c>
      <c r="F34" s="13">
        <f t="shared" si="11"/>
        <v>546</v>
      </c>
      <c r="G34" s="28">
        <f t="shared" si="3"/>
        <v>655</v>
      </c>
      <c r="H34" s="27">
        <f t="shared" si="4"/>
        <v>0.91183294663573078</v>
      </c>
      <c r="I34" s="13">
        <f t="shared" ref="I34:I35" si="12">K15</f>
        <v>820</v>
      </c>
      <c r="J34" s="13">
        <f t="shared" si="10"/>
        <v>980</v>
      </c>
      <c r="K34" s="13">
        <f t="shared" si="10"/>
        <v>501</v>
      </c>
      <c r="L34" s="28">
        <f t="shared" si="6"/>
        <v>767</v>
      </c>
      <c r="M34" s="27">
        <f t="shared" si="7"/>
        <v>1.1767413316968396</v>
      </c>
    </row>
    <row r="35" spans="2:13" s="13" customFormat="1" x14ac:dyDescent="0.25">
      <c r="B35" s="26"/>
      <c r="C35" s="13" t="s">
        <v>25</v>
      </c>
      <c r="D35" s="13">
        <f t="shared" si="11"/>
        <v>650</v>
      </c>
      <c r="E35" s="13">
        <f t="shared" si="11"/>
        <v>659</v>
      </c>
      <c r="F35" s="13">
        <f t="shared" si="11"/>
        <v>500</v>
      </c>
      <c r="G35" s="28">
        <f t="shared" si="3"/>
        <v>603</v>
      </c>
      <c r="H35" s="27">
        <f t="shared" si="4"/>
        <v>0.8394431554524362</v>
      </c>
      <c r="I35" s="13">
        <f t="shared" si="12"/>
        <v>549</v>
      </c>
      <c r="J35" s="13">
        <f t="shared" si="10"/>
        <v>562</v>
      </c>
      <c r="K35" s="13">
        <f t="shared" si="10"/>
        <v>522</v>
      </c>
      <c r="L35" s="28">
        <f t="shared" si="6"/>
        <v>544.33333333333337</v>
      </c>
      <c r="M35" s="27">
        <f t="shared" si="7"/>
        <v>0.8351232484402169</v>
      </c>
    </row>
    <row r="36" spans="2:13" s="13" customFormat="1" x14ac:dyDescent="0.25">
      <c r="B36" s="26" t="s">
        <v>28</v>
      </c>
      <c r="C36" s="26"/>
      <c r="D36" s="13">
        <f>B20</f>
        <v>946</v>
      </c>
      <c r="E36" s="13">
        <f t="shared" ref="E36:F37" si="13">C20</f>
        <v>1036</v>
      </c>
      <c r="F36" s="13">
        <f t="shared" si="13"/>
        <v>486</v>
      </c>
      <c r="G36" s="28">
        <f>AVERAGE(D36:F37)</f>
        <v>718.33333333333337</v>
      </c>
      <c r="H36" s="27">
        <f t="shared" si="4"/>
        <v>1</v>
      </c>
      <c r="J36" s="13">
        <f t="shared" ref="J36:K37" si="14">I20</f>
        <v>900</v>
      </c>
      <c r="K36" s="13">
        <f t="shared" si="14"/>
        <v>472</v>
      </c>
      <c r="L36" s="28">
        <f>AVERAGE(I36:K37)</f>
        <v>651.79999999999995</v>
      </c>
      <c r="M36" s="27">
        <f t="shared" si="7"/>
        <v>1</v>
      </c>
    </row>
    <row r="37" spans="2:13" s="13" customFormat="1" x14ac:dyDescent="0.25">
      <c r="B37" s="26"/>
      <c r="C37" s="26"/>
      <c r="D37" s="13">
        <f>B21</f>
        <v>487</v>
      </c>
      <c r="E37" s="13">
        <f t="shared" si="13"/>
        <v>991</v>
      </c>
      <c r="F37" s="13">
        <f t="shared" si="13"/>
        <v>364</v>
      </c>
      <c r="G37" s="28"/>
      <c r="H37" s="27"/>
      <c r="I37" s="13">
        <f>H21</f>
        <v>403</v>
      </c>
      <c r="J37" s="13">
        <f t="shared" si="14"/>
        <v>602</v>
      </c>
      <c r="K37" s="13">
        <f t="shared" si="14"/>
        <v>882</v>
      </c>
      <c r="L37" s="28"/>
      <c r="M37" s="27"/>
    </row>
    <row r="38" spans="2:13" s="13" customFormat="1" x14ac:dyDescent="0.25">
      <c r="B38" s="25" t="s">
        <v>29</v>
      </c>
      <c r="C38" s="25"/>
      <c r="D38" s="13">
        <f>E17</f>
        <v>515</v>
      </c>
      <c r="E38" s="13">
        <f>F17</f>
        <v>433</v>
      </c>
      <c r="F38" s="13">
        <f>G17</f>
        <v>1165</v>
      </c>
      <c r="G38" s="28">
        <f t="shared" si="3"/>
        <v>704.33333333333337</v>
      </c>
      <c r="H38" s="27"/>
      <c r="I38" s="13">
        <f>K17</f>
        <v>402</v>
      </c>
      <c r="J38" s="13">
        <f>L17</f>
        <v>479</v>
      </c>
      <c r="K38" s="13">
        <f>M17</f>
        <v>516</v>
      </c>
      <c r="L38" s="28">
        <f t="shared" ref="L38" si="15">AVERAGE(I38:K38)</f>
        <v>465.66666666666669</v>
      </c>
      <c r="M38" s="27">
        <f t="shared" si="7"/>
        <v>0.71443182980464359</v>
      </c>
    </row>
  </sheetData>
  <mergeCells count="7">
    <mergeCell ref="B38:C38"/>
    <mergeCell ref="D25:H25"/>
    <mergeCell ref="I25:M25"/>
    <mergeCell ref="B27:B29"/>
    <mergeCell ref="B30:B32"/>
    <mergeCell ref="B33:B35"/>
    <mergeCell ref="B36:C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8"/>
  <sheetViews>
    <sheetView tabSelected="1" topLeftCell="A13" workbookViewId="0">
      <selection activeCell="O36" sqref="O36"/>
    </sheetView>
  </sheetViews>
  <sheetFormatPr defaultRowHeight="15" x14ac:dyDescent="0.25"/>
  <cols>
    <col min="1" max="16384" width="9.140625" style="13"/>
  </cols>
  <sheetData>
    <row r="3" spans="1:13" x14ac:dyDescent="0.25">
      <c r="A3" s="33" t="s">
        <v>0</v>
      </c>
      <c r="B3" s="32"/>
      <c r="C3" s="32"/>
      <c r="D3" s="33" t="s">
        <v>1</v>
      </c>
      <c r="E3" s="32"/>
      <c r="F3" s="32"/>
      <c r="G3" s="32"/>
      <c r="H3" s="32"/>
      <c r="I3" s="32"/>
      <c r="J3" s="32"/>
      <c r="K3" s="33" t="s">
        <v>37</v>
      </c>
      <c r="L3" s="32"/>
      <c r="M3" s="32"/>
    </row>
    <row r="4" spans="1:13" x14ac:dyDescent="0.25">
      <c r="A4" s="33" t="s">
        <v>3</v>
      </c>
      <c r="B4" s="32"/>
      <c r="C4" s="32"/>
      <c r="D4" s="32"/>
      <c r="E4" s="32"/>
      <c r="F4" s="32"/>
      <c r="G4" s="32"/>
      <c r="H4" s="32"/>
      <c r="I4" s="33" t="s">
        <v>4</v>
      </c>
      <c r="J4" s="32"/>
      <c r="K4" s="33" t="s">
        <v>38</v>
      </c>
      <c r="L4" s="32"/>
      <c r="M4" s="32"/>
    </row>
    <row r="5" spans="1:13" x14ac:dyDescent="0.25">
      <c r="A5" s="33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x14ac:dyDescent="0.25">
      <c r="A6" s="33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33" t="s">
        <v>39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x14ac:dyDescent="0.25">
      <c r="A8" s="33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12" spans="1:13" x14ac:dyDescent="0.25">
      <c r="A12" s="32"/>
      <c r="B12" s="32" t="s">
        <v>10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x14ac:dyDescent="0.25">
      <c r="A13" s="32"/>
      <c r="B13" s="34">
        <v>1</v>
      </c>
      <c r="C13" s="34">
        <v>2</v>
      </c>
      <c r="D13" s="34">
        <v>3</v>
      </c>
      <c r="E13" s="34">
        <v>4</v>
      </c>
      <c r="F13" s="34">
        <v>5</v>
      </c>
      <c r="G13" s="34">
        <v>6</v>
      </c>
      <c r="H13" s="34">
        <v>7</v>
      </c>
      <c r="I13" s="34">
        <v>8</v>
      </c>
      <c r="J13" s="34">
        <v>9</v>
      </c>
      <c r="K13" s="34">
        <v>10</v>
      </c>
      <c r="L13" s="34">
        <v>11</v>
      </c>
      <c r="M13" s="34">
        <v>12</v>
      </c>
    </row>
    <row r="14" spans="1:13" x14ac:dyDescent="0.25">
      <c r="A14" s="34" t="s">
        <v>11</v>
      </c>
      <c r="B14" s="35">
        <v>1348</v>
      </c>
      <c r="C14" s="36">
        <v>1280</v>
      </c>
      <c r="D14" s="36">
        <v>1367</v>
      </c>
      <c r="E14" s="36">
        <v>934</v>
      </c>
      <c r="F14" s="36">
        <v>1016</v>
      </c>
      <c r="G14" s="36">
        <v>799</v>
      </c>
      <c r="H14" s="36">
        <v>582</v>
      </c>
      <c r="I14" s="36">
        <v>616</v>
      </c>
      <c r="J14" s="36">
        <v>579</v>
      </c>
      <c r="K14" s="36">
        <v>978</v>
      </c>
      <c r="L14" s="36">
        <v>1123</v>
      </c>
      <c r="M14" s="37">
        <v>970</v>
      </c>
    </row>
    <row r="15" spans="1:13" x14ac:dyDescent="0.25">
      <c r="A15" s="34" t="s">
        <v>12</v>
      </c>
      <c r="B15" s="38">
        <v>729</v>
      </c>
      <c r="C15" s="39">
        <v>791</v>
      </c>
      <c r="D15" s="39">
        <v>714</v>
      </c>
      <c r="E15" s="39">
        <v>859</v>
      </c>
      <c r="F15" s="39">
        <v>616</v>
      </c>
      <c r="G15" s="39">
        <v>580</v>
      </c>
      <c r="H15" s="39">
        <v>628</v>
      </c>
      <c r="I15" s="39">
        <v>527</v>
      </c>
      <c r="J15" s="39">
        <v>573</v>
      </c>
      <c r="K15" s="39">
        <v>845</v>
      </c>
      <c r="L15" s="39">
        <v>1001</v>
      </c>
      <c r="M15" s="40">
        <v>522</v>
      </c>
    </row>
    <row r="16" spans="1:13" x14ac:dyDescent="0.25">
      <c r="A16" s="34" t="s">
        <v>13</v>
      </c>
      <c r="B16" s="38">
        <v>533</v>
      </c>
      <c r="C16" s="39">
        <v>1026</v>
      </c>
      <c r="D16" s="39">
        <v>668</v>
      </c>
      <c r="E16" s="39">
        <v>675</v>
      </c>
      <c r="F16" s="39">
        <v>677</v>
      </c>
      <c r="G16" s="39">
        <v>519</v>
      </c>
      <c r="H16" s="39">
        <v>518</v>
      </c>
      <c r="I16" s="39">
        <v>554</v>
      </c>
      <c r="J16" s="39">
        <v>542</v>
      </c>
      <c r="K16" s="39">
        <v>562</v>
      </c>
      <c r="L16" s="39">
        <v>574</v>
      </c>
      <c r="M16" s="40">
        <v>540</v>
      </c>
    </row>
    <row r="17" spans="1:13" x14ac:dyDescent="0.25">
      <c r="A17" s="34" t="s">
        <v>14</v>
      </c>
      <c r="B17" s="38">
        <v>777</v>
      </c>
      <c r="C17" s="39">
        <v>743</v>
      </c>
      <c r="D17" s="39">
        <v>685</v>
      </c>
      <c r="E17" s="39">
        <v>516</v>
      </c>
      <c r="F17" s="39">
        <v>436</v>
      </c>
      <c r="G17" s="39">
        <v>1098</v>
      </c>
      <c r="H17" s="39">
        <v>1364</v>
      </c>
      <c r="I17" s="39">
        <v>1278</v>
      </c>
      <c r="J17" s="39">
        <v>936</v>
      </c>
      <c r="K17" s="39">
        <v>406</v>
      </c>
      <c r="L17" s="39">
        <v>481</v>
      </c>
      <c r="M17" s="40">
        <v>518</v>
      </c>
    </row>
    <row r="18" spans="1:13" x14ac:dyDescent="0.25">
      <c r="A18" s="34" t="s">
        <v>15</v>
      </c>
      <c r="B18" s="38">
        <v>512</v>
      </c>
      <c r="C18" s="39">
        <v>1056</v>
      </c>
      <c r="D18" s="39">
        <v>638</v>
      </c>
      <c r="E18" s="39"/>
      <c r="F18" s="39"/>
      <c r="G18" s="39"/>
      <c r="H18" s="39">
        <v>634</v>
      </c>
      <c r="I18" s="39">
        <v>1146</v>
      </c>
      <c r="J18" s="39">
        <v>743</v>
      </c>
      <c r="K18" s="39"/>
      <c r="L18" s="39"/>
      <c r="M18" s="40"/>
    </row>
    <row r="19" spans="1:13" x14ac:dyDescent="0.25">
      <c r="A19" s="34" t="s">
        <v>16</v>
      </c>
      <c r="B19" s="38">
        <v>524</v>
      </c>
      <c r="C19" s="39">
        <v>663</v>
      </c>
      <c r="D19" s="39">
        <v>738</v>
      </c>
      <c r="E19" s="39"/>
      <c r="F19" s="39"/>
      <c r="G19" s="39"/>
      <c r="H19" s="39">
        <v>899</v>
      </c>
      <c r="I19" s="39">
        <v>527</v>
      </c>
      <c r="J19" s="39">
        <v>559</v>
      </c>
      <c r="K19" s="39"/>
      <c r="L19" s="39"/>
      <c r="M19" s="40"/>
    </row>
    <row r="20" spans="1:13" x14ac:dyDescent="0.25">
      <c r="A20" s="34" t="s">
        <v>17</v>
      </c>
      <c r="B20" s="38">
        <v>958</v>
      </c>
      <c r="C20" s="39">
        <v>1040</v>
      </c>
      <c r="D20" s="39">
        <v>480</v>
      </c>
      <c r="E20" s="39"/>
      <c r="F20" s="39"/>
      <c r="G20" s="39"/>
      <c r="H20" s="39">
        <v>1253</v>
      </c>
      <c r="I20" s="39">
        <v>911</v>
      </c>
      <c r="J20" s="39">
        <v>500</v>
      </c>
      <c r="K20" s="39"/>
      <c r="L20" s="39"/>
      <c r="M20" s="40"/>
    </row>
    <row r="21" spans="1:13" x14ac:dyDescent="0.25">
      <c r="A21" s="34" t="s">
        <v>18</v>
      </c>
      <c r="B21" s="41">
        <v>565</v>
      </c>
      <c r="C21" s="42">
        <v>996</v>
      </c>
      <c r="D21" s="42">
        <v>374</v>
      </c>
      <c r="E21" s="42"/>
      <c r="F21" s="42"/>
      <c r="G21" s="42"/>
      <c r="H21" s="42">
        <v>416</v>
      </c>
      <c r="I21" s="42">
        <v>601</v>
      </c>
      <c r="J21" s="42">
        <v>902</v>
      </c>
      <c r="K21" s="42"/>
      <c r="L21" s="42"/>
      <c r="M21" s="43"/>
    </row>
    <row r="25" spans="1:13" x14ac:dyDescent="0.25">
      <c r="D25" s="29" t="s">
        <v>35</v>
      </c>
      <c r="E25" s="30"/>
      <c r="F25" s="30"/>
      <c r="G25" s="30"/>
      <c r="H25" s="31"/>
      <c r="I25" s="29" t="s">
        <v>36</v>
      </c>
      <c r="J25" s="30"/>
      <c r="K25" s="30"/>
      <c r="L25" s="30"/>
      <c r="M25" s="31"/>
    </row>
    <row r="26" spans="1:13" x14ac:dyDescent="0.25">
      <c r="D26" s="12" t="s">
        <v>30</v>
      </c>
      <c r="E26" s="12" t="s">
        <v>31</v>
      </c>
      <c r="F26" s="12" t="s">
        <v>32</v>
      </c>
      <c r="G26" s="12" t="s">
        <v>33</v>
      </c>
      <c r="H26" s="12" t="s">
        <v>34</v>
      </c>
      <c r="I26" s="12" t="s">
        <v>30</v>
      </c>
      <c r="J26" s="12" t="s">
        <v>31</v>
      </c>
      <c r="K26" s="12" t="s">
        <v>32</v>
      </c>
      <c r="L26" s="12" t="s">
        <v>33</v>
      </c>
      <c r="M26" s="12" t="s">
        <v>34</v>
      </c>
    </row>
    <row r="27" spans="1:13" x14ac:dyDescent="0.25">
      <c r="B27" s="26" t="s">
        <v>22</v>
      </c>
      <c r="C27" s="13" t="s">
        <v>23</v>
      </c>
      <c r="D27" s="13">
        <f>B14</f>
        <v>1348</v>
      </c>
      <c r="E27" s="13">
        <f t="shared" ref="E27:F32" si="0">C14</f>
        <v>1280</v>
      </c>
      <c r="F27" s="13">
        <f t="shared" si="0"/>
        <v>1367</v>
      </c>
      <c r="G27" s="28">
        <f>AVERAGE(D27:F27)</f>
        <v>1331.6666666666667</v>
      </c>
      <c r="H27" s="27">
        <f>G27/$G$36</f>
        <v>1.8105597099478814</v>
      </c>
      <c r="I27" s="13">
        <f>H14</f>
        <v>582</v>
      </c>
      <c r="J27" s="13">
        <f t="shared" ref="J27:K27" si="1">I14</f>
        <v>616</v>
      </c>
      <c r="K27" s="13">
        <f t="shared" si="1"/>
        <v>579</v>
      </c>
      <c r="L27" s="28">
        <f>AVERAGE(I27:K27)</f>
        <v>592.33333333333337</v>
      </c>
      <c r="M27" s="27">
        <f>L27/$L$36</f>
        <v>0.8893893893893895</v>
      </c>
    </row>
    <row r="28" spans="1:13" x14ac:dyDescent="0.25">
      <c r="B28" s="26"/>
      <c r="C28" s="13" t="s">
        <v>24</v>
      </c>
      <c r="D28" s="13">
        <f t="shared" ref="D28:D29" si="2">B15</f>
        <v>729</v>
      </c>
      <c r="E28" s="13">
        <f t="shared" si="0"/>
        <v>791</v>
      </c>
      <c r="F28" s="13">
        <f t="shared" si="0"/>
        <v>714</v>
      </c>
      <c r="G28" s="28">
        <f t="shared" ref="G28:G38" si="3">AVERAGE(D28:F28)</f>
        <v>744.66666666666663</v>
      </c>
      <c r="H28" s="27">
        <f t="shared" ref="H28:H36" si="4">G28/$G$36</f>
        <v>1.0124631769771131</v>
      </c>
      <c r="I28" s="13">
        <f t="shared" ref="I28:K32" si="5">H15</f>
        <v>628</v>
      </c>
      <c r="J28" s="13">
        <f t="shared" si="5"/>
        <v>527</v>
      </c>
      <c r="K28" s="13">
        <f t="shared" si="5"/>
        <v>573</v>
      </c>
      <c r="L28" s="28">
        <f t="shared" ref="L28:L35" si="6">AVERAGE(I28:K28)</f>
        <v>576</v>
      </c>
      <c r="M28" s="27">
        <f t="shared" ref="M28:M38" si="7">L28/$L$36</f>
        <v>0.86486486486486491</v>
      </c>
    </row>
    <row r="29" spans="1:13" x14ac:dyDescent="0.25">
      <c r="B29" s="26"/>
      <c r="C29" s="13" t="s">
        <v>25</v>
      </c>
      <c r="D29" s="13">
        <f t="shared" si="2"/>
        <v>533</v>
      </c>
      <c r="E29" s="13">
        <f t="shared" si="0"/>
        <v>1026</v>
      </c>
      <c r="F29" s="13">
        <f t="shared" si="0"/>
        <v>668</v>
      </c>
      <c r="G29" s="28">
        <f t="shared" si="3"/>
        <v>742.33333333333337</v>
      </c>
      <c r="H29" s="27">
        <f t="shared" si="4"/>
        <v>1.0092907319283935</v>
      </c>
      <c r="I29" s="13">
        <f t="shared" si="5"/>
        <v>518</v>
      </c>
      <c r="J29" s="13">
        <f t="shared" si="5"/>
        <v>554</v>
      </c>
      <c r="K29" s="13">
        <f t="shared" si="5"/>
        <v>542</v>
      </c>
      <c r="L29" s="28">
        <f t="shared" si="6"/>
        <v>538</v>
      </c>
      <c r="M29" s="27">
        <f t="shared" si="7"/>
        <v>0.80780780780780781</v>
      </c>
    </row>
    <row r="30" spans="1:13" x14ac:dyDescent="0.25">
      <c r="B30" s="26" t="s">
        <v>26</v>
      </c>
      <c r="C30" s="13" t="s">
        <v>23</v>
      </c>
      <c r="D30" s="13">
        <f>B17</f>
        <v>777</v>
      </c>
      <c r="E30" s="13">
        <f t="shared" si="0"/>
        <v>743</v>
      </c>
      <c r="F30" s="13">
        <f t="shared" si="0"/>
        <v>685</v>
      </c>
      <c r="G30" s="28">
        <f t="shared" si="3"/>
        <v>735</v>
      </c>
      <c r="H30" s="27">
        <f t="shared" si="4"/>
        <v>0.99932019034670294</v>
      </c>
      <c r="I30" s="13">
        <f t="shared" si="5"/>
        <v>1364</v>
      </c>
      <c r="J30" s="13">
        <f t="shared" si="5"/>
        <v>1278</v>
      </c>
      <c r="K30" s="13">
        <f t="shared" si="5"/>
        <v>936</v>
      </c>
      <c r="L30" s="28">
        <f t="shared" si="6"/>
        <v>1192.6666666666667</v>
      </c>
      <c r="M30" s="27">
        <f t="shared" si="7"/>
        <v>1.790790790790791</v>
      </c>
    </row>
    <row r="31" spans="1:13" x14ac:dyDescent="0.25">
      <c r="B31" s="26"/>
      <c r="C31" s="13" t="s">
        <v>24</v>
      </c>
      <c r="D31" s="13">
        <f t="shared" ref="D31:D32" si="8">B18</f>
        <v>512</v>
      </c>
      <c r="E31" s="13">
        <f t="shared" si="0"/>
        <v>1056</v>
      </c>
      <c r="F31" s="13">
        <f t="shared" si="0"/>
        <v>638</v>
      </c>
      <c r="G31" s="28">
        <f t="shared" si="3"/>
        <v>735.33333333333337</v>
      </c>
      <c r="H31" s="27">
        <f t="shared" si="4"/>
        <v>0.99977339678223431</v>
      </c>
      <c r="I31" s="13">
        <f t="shared" si="5"/>
        <v>634</v>
      </c>
      <c r="J31" s="13">
        <f t="shared" si="5"/>
        <v>1146</v>
      </c>
      <c r="K31" s="13">
        <f t="shared" si="5"/>
        <v>743</v>
      </c>
      <c r="L31" s="28">
        <f t="shared" si="6"/>
        <v>841</v>
      </c>
      <c r="M31" s="27">
        <f t="shared" si="7"/>
        <v>1.2627627627627627</v>
      </c>
    </row>
    <row r="32" spans="1:13" x14ac:dyDescent="0.25">
      <c r="B32" s="26"/>
      <c r="C32" s="13" t="s">
        <v>25</v>
      </c>
      <c r="D32" s="13">
        <f t="shared" si="8"/>
        <v>524</v>
      </c>
      <c r="E32" s="13">
        <f t="shared" si="0"/>
        <v>663</v>
      </c>
      <c r="F32" s="13">
        <f t="shared" si="0"/>
        <v>738</v>
      </c>
      <c r="G32" s="28">
        <f t="shared" si="3"/>
        <v>641.66666666666663</v>
      </c>
      <c r="H32" s="27">
        <f t="shared" si="4"/>
        <v>0.87242238839791519</v>
      </c>
      <c r="I32" s="13">
        <f t="shared" si="5"/>
        <v>899</v>
      </c>
      <c r="J32" s="13">
        <f t="shared" si="5"/>
        <v>527</v>
      </c>
      <c r="K32" s="13">
        <f t="shared" si="5"/>
        <v>559</v>
      </c>
      <c r="L32" s="28">
        <f t="shared" si="6"/>
        <v>661.66666666666663</v>
      </c>
      <c r="M32" s="27">
        <f t="shared" si="7"/>
        <v>0.99349349349349347</v>
      </c>
    </row>
    <row r="33" spans="2:13" x14ac:dyDescent="0.25">
      <c r="B33" s="26" t="s">
        <v>27</v>
      </c>
      <c r="C33" s="13" t="s">
        <v>23</v>
      </c>
      <c r="D33" s="13">
        <f>E14</f>
        <v>934</v>
      </c>
      <c r="E33" s="13">
        <f t="shared" ref="E33:F33" si="9">F14</f>
        <v>1016</v>
      </c>
      <c r="F33" s="13">
        <f t="shared" si="9"/>
        <v>799</v>
      </c>
      <c r="G33" s="28">
        <f t="shared" si="3"/>
        <v>916.33333333333337</v>
      </c>
      <c r="H33" s="27">
        <f t="shared" si="4"/>
        <v>1.2458644912757761</v>
      </c>
      <c r="I33" s="13">
        <f>K14</f>
        <v>978</v>
      </c>
      <c r="J33" s="13">
        <f t="shared" ref="J33:K35" si="10">L14</f>
        <v>1123</v>
      </c>
      <c r="K33" s="13">
        <f t="shared" si="10"/>
        <v>970</v>
      </c>
      <c r="L33" s="28">
        <f t="shared" si="6"/>
        <v>1023.6666666666666</v>
      </c>
      <c r="M33" s="27">
        <f t="shared" si="7"/>
        <v>1.537037037037037</v>
      </c>
    </row>
    <row r="34" spans="2:13" x14ac:dyDescent="0.25">
      <c r="B34" s="26"/>
      <c r="C34" s="13" t="s">
        <v>24</v>
      </c>
      <c r="D34" s="13">
        <f t="shared" ref="D34:F35" si="11">E15</f>
        <v>859</v>
      </c>
      <c r="E34" s="13">
        <f t="shared" si="11"/>
        <v>616</v>
      </c>
      <c r="F34" s="13">
        <f t="shared" si="11"/>
        <v>580</v>
      </c>
      <c r="G34" s="28">
        <f t="shared" si="3"/>
        <v>685</v>
      </c>
      <c r="H34" s="27">
        <f t="shared" si="4"/>
        <v>0.93133922501699529</v>
      </c>
      <c r="I34" s="13">
        <f t="shared" ref="I34:I35" si="12">K15</f>
        <v>845</v>
      </c>
      <c r="J34" s="13">
        <f t="shared" si="10"/>
        <v>1001</v>
      </c>
      <c r="K34" s="13">
        <f t="shared" si="10"/>
        <v>522</v>
      </c>
      <c r="L34" s="28">
        <f t="shared" si="6"/>
        <v>789.33333333333337</v>
      </c>
      <c r="M34" s="27">
        <f t="shared" si="7"/>
        <v>1.1851851851851853</v>
      </c>
    </row>
    <row r="35" spans="2:13" x14ac:dyDescent="0.25">
      <c r="B35" s="26"/>
      <c r="C35" s="13" t="s">
        <v>25</v>
      </c>
      <c r="D35" s="13">
        <f t="shared" si="11"/>
        <v>675</v>
      </c>
      <c r="E35" s="13">
        <f t="shared" si="11"/>
        <v>677</v>
      </c>
      <c r="F35" s="13">
        <f t="shared" si="11"/>
        <v>519</v>
      </c>
      <c r="G35" s="28">
        <f t="shared" si="3"/>
        <v>623.66666666666663</v>
      </c>
      <c r="H35" s="27">
        <f t="shared" si="4"/>
        <v>0.84794924087922041</v>
      </c>
      <c r="I35" s="13">
        <f t="shared" si="12"/>
        <v>562</v>
      </c>
      <c r="J35" s="13">
        <f t="shared" si="10"/>
        <v>574</v>
      </c>
      <c r="K35" s="13">
        <f t="shared" si="10"/>
        <v>540</v>
      </c>
      <c r="L35" s="28">
        <f t="shared" si="6"/>
        <v>558.66666666666663</v>
      </c>
      <c r="M35" s="27">
        <f t="shared" si="7"/>
        <v>0.83883883883883881</v>
      </c>
    </row>
    <row r="36" spans="2:13" x14ac:dyDescent="0.25">
      <c r="B36" s="26" t="s">
        <v>28</v>
      </c>
      <c r="C36" s="26"/>
      <c r="D36" s="13">
        <f>B20</f>
        <v>958</v>
      </c>
      <c r="E36" s="13">
        <f t="shared" ref="E36:F37" si="13">C20</f>
        <v>1040</v>
      </c>
      <c r="F36" s="13">
        <f t="shared" si="13"/>
        <v>480</v>
      </c>
      <c r="G36" s="28">
        <f>AVERAGE(D36:F37)</f>
        <v>735.5</v>
      </c>
      <c r="H36" s="27">
        <f t="shared" si="4"/>
        <v>1</v>
      </c>
      <c r="J36" s="13">
        <f t="shared" ref="J36:K37" si="14">I20</f>
        <v>911</v>
      </c>
      <c r="K36" s="13">
        <f t="shared" si="14"/>
        <v>500</v>
      </c>
      <c r="L36" s="28">
        <f>AVERAGE(I36:K37)</f>
        <v>666</v>
      </c>
      <c r="M36" s="27">
        <f t="shared" si="7"/>
        <v>1</v>
      </c>
    </row>
    <row r="37" spans="2:13" x14ac:dyDescent="0.25">
      <c r="B37" s="26"/>
      <c r="C37" s="26"/>
      <c r="D37" s="13">
        <f>B21</f>
        <v>565</v>
      </c>
      <c r="E37" s="13">
        <f t="shared" si="13"/>
        <v>996</v>
      </c>
      <c r="F37" s="13">
        <f t="shared" si="13"/>
        <v>374</v>
      </c>
      <c r="G37" s="28"/>
      <c r="H37" s="27"/>
      <c r="I37" s="13">
        <f>H21</f>
        <v>416</v>
      </c>
      <c r="J37" s="13">
        <f t="shared" si="14"/>
        <v>601</v>
      </c>
      <c r="K37" s="13">
        <f t="shared" si="14"/>
        <v>902</v>
      </c>
      <c r="L37" s="28"/>
      <c r="M37" s="27"/>
    </row>
    <row r="38" spans="2:13" x14ac:dyDescent="0.25">
      <c r="B38" s="25" t="s">
        <v>29</v>
      </c>
      <c r="C38" s="25"/>
      <c r="D38" s="13">
        <f>E17</f>
        <v>516</v>
      </c>
      <c r="E38" s="13">
        <f>F17</f>
        <v>436</v>
      </c>
      <c r="F38" s="13">
        <f>G17</f>
        <v>1098</v>
      </c>
      <c r="G38" s="28">
        <f t="shared" si="3"/>
        <v>683.33333333333337</v>
      </c>
      <c r="H38" s="27"/>
      <c r="I38" s="13">
        <f>K17</f>
        <v>406</v>
      </c>
      <c r="J38" s="13">
        <f>L17</f>
        <v>481</v>
      </c>
      <c r="K38" s="13">
        <f>M17</f>
        <v>518</v>
      </c>
      <c r="L38" s="28">
        <f t="shared" ref="L38" si="15">AVERAGE(I38:K38)</f>
        <v>468.33333333333331</v>
      </c>
      <c r="M38" s="27">
        <f t="shared" si="7"/>
        <v>0.70320320320320318</v>
      </c>
    </row>
  </sheetData>
  <mergeCells count="7">
    <mergeCell ref="B38:C38"/>
    <mergeCell ref="D25:H25"/>
    <mergeCell ref="I25:M25"/>
    <mergeCell ref="B27:B29"/>
    <mergeCell ref="B30:B32"/>
    <mergeCell ref="B33:B35"/>
    <mergeCell ref="B36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0h</vt:lpstr>
      <vt:lpstr>1h</vt:lpstr>
      <vt:lpstr>2h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2015-06-25T10:00:46Z</dcterms:created>
  <dcterms:modified xsi:type="dcterms:W3CDTF">2015-06-25T11:00:33Z</dcterms:modified>
</cp:coreProperties>
</file>