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05" windowWidth="21075" windowHeight="9975" activeTab="1"/>
  </bookViews>
  <sheets>
    <sheet name="30min" sheetId="1" r:id="rId1"/>
    <sheet name="Analysis" sheetId="2" r:id="rId2"/>
    <sheet name="60min" sheetId="3" r:id="rId3"/>
  </sheets>
  <calcPr calcId="144525"/>
</workbook>
</file>

<file path=xl/calcChain.xml><?xml version="1.0" encoding="utf-8"?>
<calcChain xmlns="http://schemas.openxmlformats.org/spreadsheetml/2006/main">
  <c r="AC35" i="2" l="1"/>
  <c r="AC36" i="2"/>
  <c r="AC37" i="2"/>
  <c r="AC38" i="2"/>
  <c r="AC39" i="2"/>
  <c r="AC34" i="2"/>
  <c r="AB34" i="2"/>
  <c r="AB35" i="2"/>
  <c r="AB36" i="2"/>
  <c r="AB37" i="2"/>
  <c r="AB38" i="2"/>
  <c r="AB39" i="2"/>
  <c r="AC33" i="2"/>
  <c r="U35" i="2"/>
  <c r="U36" i="2"/>
  <c r="U37" i="2"/>
  <c r="U38" i="2"/>
  <c r="U39" i="2"/>
  <c r="U34" i="2"/>
  <c r="U33" i="2"/>
  <c r="Q15" i="2"/>
  <c r="R15" i="2"/>
  <c r="S15" i="2"/>
  <c r="T15" i="2"/>
  <c r="U15" i="2"/>
  <c r="V15" i="2"/>
  <c r="W15" i="2"/>
  <c r="X15" i="2"/>
  <c r="Y15" i="2"/>
  <c r="Z15" i="2"/>
  <c r="AA15" i="2"/>
  <c r="Q16" i="2"/>
  <c r="R16" i="2"/>
  <c r="S16" i="2"/>
  <c r="T16" i="2"/>
  <c r="U16" i="2"/>
  <c r="V16" i="2"/>
  <c r="W16" i="2"/>
  <c r="X16" i="2"/>
  <c r="Y16" i="2"/>
  <c r="Z16" i="2"/>
  <c r="AA16" i="2"/>
  <c r="Q17" i="2"/>
  <c r="R17" i="2"/>
  <c r="S17" i="2"/>
  <c r="T17" i="2"/>
  <c r="U17" i="2"/>
  <c r="V17" i="2"/>
  <c r="W17" i="2"/>
  <c r="X17" i="2"/>
  <c r="Y17" i="2"/>
  <c r="Z17" i="2"/>
  <c r="AA17" i="2"/>
  <c r="Q18" i="2"/>
  <c r="R18" i="2"/>
  <c r="S18" i="2"/>
  <c r="T18" i="2"/>
  <c r="U18" i="2"/>
  <c r="V18" i="2"/>
  <c r="W18" i="2"/>
  <c r="X18" i="2"/>
  <c r="Y18" i="2"/>
  <c r="Z18" i="2"/>
  <c r="AA18" i="2"/>
  <c r="Q19" i="2"/>
  <c r="R19" i="2"/>
  <c r="S19" i="2"/>
  <c r="T19" i="2"/>
  <c r="U19" i="2"/>
  <c r="V19" i="2"/>
  <c r="W19" i="2"/>
  <c r="X19" i="2"/>
  <c r="Y19" i="2"/>
  <c r="Z19" i="2"/>
  <c r="AA19" i="2"/>
  <c r="Q20" i="2"/>
  <c r="R20" i="2"/>
  <c r="S20" i="2"/>
  <c r="T20" i="2"/>
  <c r="U20" i="2"/>
  <c r="V20" i="2"/>
  <c r="W20" i="2"/>
  <c r="X20" i="2"/>
  <c r="Y20" i="2"/>
  <c r="Z20" i="2"/>
  <c r="AA20" i="2"/>
  <c r="Q21" i="2"/>
  <c r="R21" i="2"/>
  <c r="S21" i="2"/>
  <c r="T21" i="2"/>
  <c r="U21" i="2"/>
  <c r="V21" i="2"/>
  <c r="W21" i="2"/>
  <c r="X21" i="2"/>
  <c r="Y21" i="2"/>
  <c r="Z21" i="2"/>
  <c r="AA21" i="2"/>
  <c r="P16" i="2"/>
  <c r="P17" i="2"/>
  <c r="P18" i="2"/>
  <c r="P19" i="2"/>
  <c r="P20" i="2"/>
  <c r="P21" i="2"/>
  <c r="P15" i="2"/>
  <c r="N35" i="2" l="1"/>
  <c r="N36" i="2"/>
  <c r="N37" i="2"/>
  <c r="N38" i="2"/>
  <c r="N39" i="2"/>
  <c r="N34" i="2"/>
  <c r="G35" i="2"/>
  <c r="G36" i="2"/>
  <c r="G37" i="2"/>
  <c r="G38" i="2"/>
  <c r="G39" i="2"/>
  <c r="G34" i="2"/>
  <c r="N33" i="2"/>
  <c r="G33" i="2"/>
  <c r="C15" i="2"/>
  <c r="D15" i="2"/>
  <c r="E15" i="2"/>
  <c r="F15" i="2"/>
  <c r="G15" i="2"/>
  <c r="H15" i="2"/>
  <c r="I15" i="2"/>
  <c r="J15" i="2"/>
  <c r="K15" i="2"/>
  <c r="L15" i="2"/>
  <c r="M15" i="2"/>
  <c r="C16" i="2"/>
  <c r="D16" i="2"/>
  <c r="E16" i="2"/>
  <c r="F16" i="2"/>
  <c r="G16" i="2"/>
  <c r="H16" i="2"/>
  <c r="I16" i="2"/>
  <c r="J16" i="2"/>
  <c r="K16" i="2"/>
  <c r="L16" i="2"/>
  <c r="M16" i="2"/>
  <c r="C17" i="2"/>
  <c r="D17" i="2"/>
  <c r="E17" i="2"/>
  <c r="F17" i="2"/>
  <c r="G17" i="2"/>
  <c r="H17" i="2"/>
  <c r="I17" i="2"/>
  <c r="J17" i="2"/>
  <c r="K17" i="2"/>
  <c r="L17" i="2"/>
  <c r="M17" i="2"/>
  <c r="C18" i="2"/>
  <c r="D18" i="2"/>
  <c r="E18" i="2"/>
  <c r="F18" i="2"/>
  <c r="G18" i="2"/>
  <c r="H18" i="2"/>
  <c r="I18" i="2"/>
  <c r="J18" i="2"/>
  <c r="K18" i="2"/>
  <c r="L18" i="2"/>
  <c r="M18" i="2"/>
  <c r="C19" i="2"/>
  <c r="D19" i="2"/>
  <c r="E19" i="2"/>
  <c r="F19" i="2"/>
  <c r="G19" i="2"/>
  <c r="H19" i="2"/>
  <c r="I19" i="2"/>
  <c r="J19" i="2"/>
  <c r="K19" i="2"/>
  <c r="L19" i="2"/>
  <c r="M19" i="2"/>
  <c r="C20" i="2"/>
  <c r="D20" i="2"/>
  <c r="E20" i="2"/>
  <c r="F20" i="2"/>
  <c r="G20" i="2"/>
  <c r="H20" i="2"/>
  <c r="I20" i="2"/>
  <c r="J20" i="2"/>
  <c r="K20" i="2"/>
  <c r="L20" i="2"/>
  <c r="M20" i="2"/>
  <c r="C21" i="2"/>
  <c r="D21" i="2"/>
  <c r="E21" i="2"/>
  <c r="F21" i="2"/>
  <c r="G21" i="2"/>
  <c r="H21" i="2"/>
  <c r="I21" i="2"/>
  <c r="J21" i="2"/>
  <c r="K21" i="2"/>
  <c r="L21" i="2"/>
  <c r="M21" i="2"/>
  <c r="B16" i="2"/>
  <c r="B17" i="2"/>
  <c r="B18" i="2"/>
  <c r="B19" i="2"/>
  <c r="B20" i="2"/>
  <c r="B21" i="2"/>
  <c r="B15" i="2"/>
  <c r="F33" i="2"/>
  <c r="M33" i="2" s="1"/>
  <c r="E33" i="2"/>
  <c r="S33" i="2" s="1"/>
  <c r="AA33" i="2" s="1"/>
  <c r="D33" i="2"/>
  <c r="K33" i="2" s="1"/>
  <c r="C33" i="2"/>
  <c r="Q33" i="2" s="1"/>
  <c r="Y33" i="2" s="1"/>
  <c r="B33" i="2"/>
  <c r="I33" i="2" s="1"/>
  <c r="R30" i="2"/>
  <c r="Q30" i="2"/>
  <c r="R29" i="2"/>
  <c r="Q29" i="2"/>
  <c r="R28" i="2"/>
  <c r="Q28" i="2"/>
  <c r="R27" i="2"/>
  <c r="Q27" i="2"/>
  <c r="R26" i="2"/>
  <c r="Q26" i="2"/>
  <c r="R25" i="2"/>
  <c r="Q25" i="2"/>
  <c r="S25" i="2" s="1"/>
  <c r="D30" i="2"/>
  <c r="C30" i="2"/>
  <c r="D29" i="2"/>
  <c r="C29" i="2"/>
  <c r="D28" i="2"/>
  <c r="C28" i="2"/>
  <c r="D27" i="2"/>
  <c r="C27" i="2"/>
  <c r="D26" i="2"/>
  <c r="C26" i="2"/>
  <c r="D25" i="2"/>
  <c r="C25" i="2"/>
  <c r="E25" i="2" s="1"/>
  <c r="T39" i="2"/>
  <c r="S39" i="2"/>
  <c r="AA39" i="2" s="1"/>
  <c r="R39" i="2"/>
  <c r="Z39" i="2" s="1"/>
  <c r="Q39" i="2"/>
  <c r="Y39" i="2" s="1"/>
  <c r="P39" i="2"/>
  <c r="X39" i="2" s="1"/>
  <c r="F39" i="2"/>
  <c r="E39" i="2"/>
  <c r="L39" i="2" s="1"/>
  <c r="D39" i="2"/>
  <c r="K39" i="2" s="1"/>
  <c r="C39" i="2"/>
  <c r="J39" i="2" s="1"/>
  <c r="B39" i="2"/>
  <c r="I39" i="2" s="1"/>
  <c r="T38" i="2"/>
  <c r="S38" i="2"/>
  <c r="AA38" i="2" s="1"/>
  <c r="R38" i="2"/>
  <c r="Z38" i="2" s="1"/>
  <c r="Q38" i="2"/>
  <c r="Y38" i="2" s="1"/>
  <c r="P38" i="2"/>
  <c r="X38" i="2" s="1"/>
  <c r="F38" i="2"/>
  <c r="M38" i="2" s="1"/>
  <c r="E38" i="2"/>
  <c r="L38" i="2" s="1"/>
  <c r="D38" i="2"/>
  <c r="K38" i="2" s="1"/>
  <c r="C38" i="2"/>
  <c r="J38" i="2" s="1"/>
  <c r="B38" i="2"/>
  <c r="I38" i="2" s="1"/>
  <c r="T37" i="2"/>
  <c r="S37" i="2"/>
  <c r="AA37" i="2" s="1"/>
  <c r="R37" i="2"/>
  <c r="Z37" i="2" s="1"/>
  <c r="Q37" i="2"/>
  <c r="Y37" i="2" s="1"/>
  <c r="P37" i="2"/>
  <c r="X37" i="2" s="1"/>
  <c r="F37" i="2"/>
  <c r="M37" i="2" s="1"/>
  <c r="E37" i="2"/>
  <c r="L37" i="2" s="1"/>
  <c r="D37" i="2"/>
  <c r="K37" i="2" s="1"/>
  <c r="C37" i="2"/>
  <c r="J37" i="2" s="1"/>
  <c r="B37" i="2"/>
  <c r="I37" i="2" s="1"/>
  <c r="T36" i="2"/>
  <c r="S36" i="2"/>
  <c r="AA36" i="2" s="1"/>
  <c r="R36" i="2"/>
  <c r="Z36" i="2" s="1"/>
  <c r="Q36" i="2"/>
  <c r="Y36" i="2" s="1"/>
  <c r="P36" i="2"/>
  <c r="X36" i="2" s="1"/>
  <c r="F36" i="2"/>
  <c r="M36" i="2" s="1"/>
  <c r="E36" i="2"/>
  <c r="L36" i="2" s="1"/>
  <c r="D36" i="2"/>
  <c r="K36" i="2" s="1"/>
  <c r="C36" i="2"/>
  <c r="J36" i="2" s="1"/>
  <c r="B36" i="2"/>
  <c r="I36" i="2" s="1"/>
  <c r="T35" i="2"/>
  <c r="S35" i="2"/>
  <c r="AA35" i="2" s="1"/>
  <c r="R35" i="2"/>
  <c r="Z35" i="2" s="1"/>
  <c r="Q35" i="2"/>
  <c r="Y35" i="2" s="1"/>
  <c r="P35" i="2"/>
  <c r="X35" i="2" s="1"/>
  <c r="F35" i="2"/>
  <c r="M35" i="2" s="1"/>
  <c r="E35" i="2"/>
  <c r="L35" i="2" s="1"/>
  <c r="D35" i="2"/>
  <c r="K35" i="2" s="1"/>
  <c r="C35" i="2"/>
  <c r="J35" i="2" s="1"/>
  <c r="B35" i="2"/>
  <c r="I35" i="2" s="1"/>
  <c r="T34" i="2"/>
  <c r="S34" i="2"/>
  <c r="AA34" i="2" s="1"/>
  <c r="R34" i="2"/>
  <c r="Z34" i="2" s="1"/>
  <c r="Q34" i="2"/>
  <c r="Y34" i="2" s="1"/>
  <c r="P34" i="2"/>
  <c r="X34" i="2" s="1"/>
  <c r="F34" i="2"/>
  <c r="M34" i="2" s="1"/>
  <c r="E34" i="2"/>
  <c r="L34" i="2" s="1"/>
  <c r="D34" i="2"/>
  <c r="K34" i="2" s="1"/>
  <c r="C34" i="2"/>
  <c r="J34" i="2" s="1"/>
  <c r="B34" i="2"/>
  <c r="I34" i="2" s="1"/>
  <c r="M39" i="2" l="1"/>
  <c r="J33" i="2"/>
  <c r="L33" i="2"/>
  <c r="P33" i="2"/>
  <c r="X33" i="2" s="1"/>
  <c r="R33" i="2"/>
  <c r="Z33" i="2" s="1"/>
  <c r="T33" i="2"/>
  <c r="AB33" i="2" s="1"/>
</calcChain>
</file>

<file path=xl/sharedStrings.xml><?xml version="1.0" encoding="utf-8"?>
<sst xmlns="http://schemas.openxmlformats.org/spreadsheetml/2006/main" count="175" uniqueCount="49">
  <si>
    <t>User: USER</t>
  </si>
  <si>
    <t>Path: C:\Program Files (x86)\BMG\NEPHELOgalaxy\User\Data\</t>
  </si>
  <si>
    <t>Test ID: 1142</t>
  </si>
  <si>
    <t>Test Name: SOLUBILITY TEST</t>
  </si>
  <si>
    <t>Date: 8/25/2015</t>
  </si>
  <si>
    <t>Time: 2:35:28 PM</t>
  </si>
  <si>
    <t>ID1: CRD1389-1394</t>
  </si>
  <si>
    <t>ID2: 20mM</t>
  </si>
  <si>
    <t>ID3: KPo4_30 min_25.08.15</t>
  </si>
  <si>
    <t>Nephelometry</t>
  </si>
  <si>
    <t>Raw Data</t>
  </si>
  <si>
    <t>A</t>
  </si>
  <si>
    <t>B</t>
  </si>
  <si>
    <t>C</t>
  </si>
  <si>
    <t>D</t>
  </si>
  <si>
    <t>E</t>
  </si>
  <si>
    <t>F</t>
  </si>
  <si>
    <t>G</t>
  </si>
  <si>
    <t>H</t>
  </si>
  <si>
    <t>Fold insolubility</t>
  </si>
  <si>
    <t>Plate map</t>
  </si>
  <si>
    <t>100µM</t>
  </si>
  <si>
    <t>Conditions</t>
  </si>
  <si>
    <t>50µM</t>
  </si>
  <si>
    <t>Buffer</t>
  </si>
  <si>
    <t>20mM, KPO4 pH-7.4</t>
  </si>
  <si>
    <t>25µM</t>
  </si>
  <si>
    <t>VC</t>
  </si>
  <si>
    <t>1% DMSO</t>
  </si>
  <si>
    <t>12.5µM</t>
  </si>
  <si>
    <t>6.25µM</t>
  </si>
  <si>
    <t>3.125µM</t>
  </si>
  <si>
    <t>Cpd ID</t>
  </si>
  <si>
    <t>Raw Data: 0min</t>
  </si>
  <si>
    <t>Raw Data: 30min</t>
  </si>
  <si>
    <t>*Error</t>
  </si>
  <si>
    <t>Analysis</t>
  </si>
  <si>
    <t>Replicates</t>
  </si>
  <si>
    <t>Avg</t>
  </si>
  <si>
    <t>Avg values</t>
  </si>
  <si>
    <t>CRD1389</t>
  </si>
  <si>
    <t>CRD1390</t>
  </si>
  <si>
    <t>CRD1391</t>
  </si>
  <si>
    <t>CRD1392</t>
  </si>
  <si>
    <t>CRD1393</t>
  </si>
  <si>
    <t>CRD1394</t>
  </si>
  <si>
    <t>Test ID: 1143</t>
  </si>
  <si>
    <t>Time: 3:20:52 PM</t>
  </si>
  <si>
    <t>ID3: KPo4_60 min_25.08.15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</si>
</sst>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0" xfId="0" applyFont="1"/>
    <xf numFmtId="0" fontId="1" fillId="0" borderId="0" xfId="0" applyFont="1" applyAlignment="1">
      <alignment horizontal="center"/>
    </xf>
    <xf numFmtId="0" fontId="0" fillId="0" borderId="2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0" xfId="0" applyBorder="1" applyAlignment="1">
      <alignment horizontal="right"/>
    </xf>
    <xf numFmtId="0" fontId="0" fillId="0" borderId="5" xfId="0" applyBorder="1" applyAlignment="1">
      <alignment horizontal="right"/>
    </xf>
    <xf numFmtId="0" fontId="0" fillId="0" borderId="6" xfId="0" applyBorder="1" applyAlignment="1">
      <alignment horizontal="right"/>
    </xf>
    <xf numFmtId="0" fontId="0" fillId="0" borderId="7" xfId="0" applyBorder="1" applyAlignment="1">
      <alignment horizontal="right"/>
    </xf>
    <xf numFmtId="0" fontId="0" fillId="0" borderId="8" xfId="0" applyBorder="1" applyAlignment="1">
      <alignment horizontal="right"/>
    </xf>
    <xf numFmtId="0" fontId="3" fillId="0" borderId="9" xfId="0" applyFont="1" applyBorder="1" applyAlignment="1">
      <alignment horizontal="center" vertical="center"/>
    </xf>
    <xf numFmtId="1" fontId="0" fillId="0" borderId="10" xfId="0" applyNumberFormat="1" applyBorder="1" applyAlignment="1">
      <alignment horizontal="center" vertical="center"/>
    </xf>
    <xf numFmtId="1" fontId="0" fillId="0" borderId="11" xfId="0" applyNumberFormat="1" applyBorder="1" applyAlignment="1">
      <alignment horizontal="center" vertical="center"/>
    </xf>
    <xf numFmtId="1" fontId="0" fillId="0" borderId="12" xfId="0" applyNumberForma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0" fontId="0" fillId="5" borderId="9" xfId="0" applyFill="1" applyBorder="1" applyAlignment="1">
      <alignment horizontal="center" vertical="center"/>
    </xf>
    <xf numFmtId="0" fontId="0" fillId="6" borderId="9" xfId="0" applyFill="1" applyBorder="1" applyAlignment="1">
      <alignment horizontal="center" vertical="center"/>
    </xf>
    <xf numFmtId="0" fontId="0" fillId="7" borderId="9" xfId="0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1" fontId="0" fillId="0" borderId="9" xfId="0" applyNumberForma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" fontId="0" fillId="0" borderId="2" xfId="0" applyNumberForma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1" fontId="0" fillId="0" borderId="6" xfId="0" applyNumberForma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0" fillId="0" borderId="0" xfId="0"/>
    <xf numFmtId="0" fontId="0" fillId="0" borderId="0" xfId="0" applyFont="1"/>
    <xf numFmtId="0" fontId="1" fillId="0" borderId="0" xfId="0" applyFont="1" applyAlignment="1">
      <alignment horizontal="center"/>
    </xf>
    <xf numFmtId="0" fontId="0" fillId="0" borderId="2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0" xfId="0" applyBorder="1" applyAlignment="1">
      <alignment horizontal="right"/>
    </xf>
    <xf numFmtId="0" fontId="0" fillId="0" borderId="5" xfId="0" applyBorder="1" applyAlignment="1">
      <alignment horizontal="right"/>
    </xf>
    <xf numFmtId="0" fontId="0" fillId="0" borderId="6" xfId="0" applyBorder="1" applyAlignment="1">
      <alignment horizontal="right"/>
    </xf>
    <xf numFmtId="0" fontId="0" fillId="0" borderId="7" xfId="0" applyBorder="1" applyAlignment="1">
      <alignment horizontal="right"/>
    </xf>
    <xf numFmtId="0" fontId="0" fillId="0" borderId="8" xfId="0" applyBorder="1" applyAlignment="1">
      <alignment horizontal="right"/>
    </xf>
  </cellXfs>
  <cellStyles count="1">
    <cellStyle name="Normal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21"/>
  <sheetViews>
    <sheetView topLeftCell="A4" workbookViewId="0">
      <selection activeCell="D30" sqref="D30"/>
    </sheetView>
  </sheetViews>
  <sheetFormatPr defaultRowHeight="15" x14ac:dyDescent="0.25"/>
  <cols>
    <col min="1" max="1" width="4.28515625" customWidth="1"/>
  </cols>
  <sheetData>
    <row r="3" spans="1:13" x14ac:dyDescent="0.25">
      <c r="A3" s="1" t="s">
        <v>0</v>
      </c>
      <c r="D3" s="1" t="s">
        <v>1</v>
      </c>
      <c r="K3" s="1" t="s">
        <v>2</v>
      </c>
    </row>
    <row r="4" spans="1:13" x14ac:dyDescent="0.25">
      <c r="A4" s="1" t="s">
        <v>3</v>
      </c>
      <c r="I4" s="1" t="s">
        <v>4</v>
      </c>
      <c r="K4" s="1" t="s">
        <v>5</v>
      </c>
    </row>
    <row r="5" spans="1:13" x14ac:dyDescent="0.25">
      <c r="A5" s="1" t="s">
        <v>6</v>
      </c>
    </row>
    <row r="6" spans="1:13" x14ac:dyDescent="0.25">
      <c r="A6" s="1" t="s">
        <v>7</v>
      </c>
    </row>
    <row r="7" spans="1:13" x14ac:dyDescent="0.25">
      <c r="A7" s="1" t="s">
        <v>8</v>
      </c>
    </row>
    <row r="8" spans="1:13" x14ac:dyDescent="0.25">
      <c r="A8" s="1" t="s">
        <v>9</v>
      </c>
    </row>
    <row r="12" spans="1:13" x14ac:dyDescent="0.25">
      <c r="B12" t="s">
        <v>10</v>
      </c>
    </row>
    <row r="13" spans="1:13" x14ac:dyDescent="0.25">
      <c r="B13" s="2">
        <v>1</v>
      </c>
      <c r="C13" s="2">
        <v>2</v>
      </c>
      <c r="D13" s="2">
        <v>3</v>
      </c>
      <c r="E13" s="2">
        <v>4</v>
      </c>
      <c r="F13" s="2">
        <v>5</v>
      </c>
      <c r="G13" s="2">
        <v>6</v>
      </c>
      <c r="H13" s="2">
        <v>7</v>
      </c>
      <c r="I13" s="2">
        <v>8</v>
      </c>
      <c r="J13" s="2">
        <v>9</v>
      </c>
      <c r="K13" s="2">
        <v>10</v>
      </c>
      <c r="L13" s="2">
        <v>11</v>
      </c>
      <c r="M13" s="2">
        <v>12</v>
      </c>
    </row>
    <row r="14" spans="1:13" x14ac:dyDescent="0.25">
      <c r="A14" s="2" t="s">
        <v>11</v>
      </c>
      <c r="B14" s="3">
        <v>989</v>
      </c>
      <c r="C14" s="4">
        <v>977</v>
      </c>
      <c r="D14" s="4">
        <v>1144</v>
      </c>
      <c r="E14" s="4">
        <v>950</v>
      </c>
      <c r="F14" s="4">
        <v>954</v>
      </c>
      <c r="G14" s="4">
        <v>1009</v>
      </c>
      <c r="H14" s="4">
        <v>871</v>
      </c>
      <c r="I14" s="4">
        <v>878</v>
      </c>
      <c r="J14" s="4">
        <v>899</v>
      </c>
      <c r="K14" s="4">
        <v>856</v>
      </c>
      <c r="L14" s="4">
        <v>23371</v>
      </c>
      <c r="M14" s="5">
        <v>22051</v>
      </c>
    </row>
    <row r="15" spans="1:13" x14ac:dyDescent="0.25">
      <c r="A15" s="2" t="s">
        <v>12</v>
      </c>
      <c r="B15" s="6">
        <v>1151</v>
      </c>
      <c r="C15" s="7">
        <v>1112</v>
      </c>
      <c r="D15" s="7">
        <v>1018</v>
      </c>
      <c r="E15" s="7">
        <v>953</v>
      </c>
      <c r="F15" s="7">
        <v>833</v>
      </c>
      <c r="G15" s="7">
        <v>898</v>
      </c>
      <c r="H15" s="7">
        <v>1062</v>
      </c>
      <c r="I15" s="7">
        <v>1281</v>
      </c>
      <c r="J15" s="7">
        <v>1012</v>
      </c>
      <c r="K15" s="7">
        <v>917</v>
      </c>
      <c r="L15" s="7">
        <v>7270</v>
      </c>
      <c r="M15" s="8">
        <v>6230</v>
      </c>
    </row>
    <row r="16" spans="1:13" x14ac:dyDescent="0.25">
      <c r="A16" s="2" t="s">
        <v>13</v>
      </c>
      <c r="B16" s="6">
        <v>903</v>
      </c>
      <c r="C16" s="7">
        <v>1189</v>
      </c>
      <c r="D16" s="7">
        <v>1124</v>
      </c>
      <c r="E16" s="7">
        <v>1740</v>
      </c>
      <c r="F16" s="7">
        <v>1159</v>
      </c>
      <c r="G16" s="7">
        <v>1032</v>
      </c>
      <c r="H16" s="7">
        <v>1195</v>
      </c>
      <c r="I16" s="7">
        <v>1294</v>
      </c>
      <c r="J16" s="7">
        <v>1148</v>
      </c>
      <c r="K16" s="7">
        <v>1181</v>
      </c>
      <c r="L16" s="7">
        <v>1780</v>
      </c>
      <c r="M16" s="8">
        <v>1143</v>
      </c>
    </row>
    <row r="17" spans="1:13" x14ac:dyDescent="0.25">
      <c r="A17" s="2" t="s">
        <v>14</v>
      </c>
      <c r="B17" s="6">
        <v>1197</v>
      </c>
      <c r="C17" s="7">
        <v>1012</v>
      </c>
      <c r="D17" s="7">
        <v>883</v>
      </c>
      <c r="E17" s="7">
        <v>849</v>
      </c>
      <c r="F17" s="7">
        <v>1468</v>
      </c>
      <c r="G17" s="7">
        <v>1035</v>
      </c>
      <c r="H17" s="7">
        <v>1273</v>
      </c>
      <c r="I17" s="7">
        <v>841</v>
      </c>
      <c r="J17" s="7">
        <v>898</v>
      </c>
      <c r="K17" s="7">
        <v>936</v>
      </c>
      <c r="L17" s="7">
        <v>974</v>
      </c>
      <c r="M17" s="8">
        <v>950</v>
      </c>
    </row>
    <row r="18" spans="1:13" x14ac:dyDescent="0.25">
      <c r="A18" s="2" t="s">
        <v>15</v>
      </c>
      <c r="B18" s="6">
        <v>848</v>
      </c>
      <c r="C18" s="7">
        <v>1228</v>
      </c>
      <c r="D18" s="7">
        <v>889</v>
      </c>
      <c r="E18" s="7">
        <v>875</v>
      </c>
      <c r="F18" s="7">
        <v>865</v>
      </c>
      <c r="G18" s="7">
        <v>956</v>
      </c>
      <c r="H18" s="7">
        <v>885</v>
      </c>
      <c r="I18" s="7">
        <v>1198</v>
      </c>
      <c r="J18" s="7">
        <v>1083</v>
      </c>
      <c r="K18" s="7">
        <v>1230</v>
      </c>
      <c r="L18" s="7">
        <v>1292</v>
      </c>
      <c r="M18" s="8">
        <v>809</v>
      </c>
    </row>
    <row r="19" spans="1:13" x14ac:dyDescent="0.25">
      <c r="A19" s="2" t="s">
        <v>16</v>
      </c>
      <c r="B19" s="6">
        <v>969</v>
      </c>
      <c r="C19" s="7">
        <v>1104</v>
      </c>
      <c r="D19" s="7">
        <v>1197</v>
      </c>
      <c r="E19" s="7">
        <v>1173</v>
      </c>
      <c r="F19" s="7">
        <v>1289</v>
      </c>
      <c r="G19" s="7">
        <v>1337</v>
      </c>
      <c r="H19" s="7">
        <v>1310</v>
      </c>
      <c r="I19" s="7">
        <v>1187</v>
      </c>
      <c r="J19" s="7">
        <v>1130</v>
      </c>
      <c r="K19" s="7">
        <v>1162</v>
      </c>
      <c r="L19" s="7">
        <v>1159</v>
      </c>
      <c r="M19" s="8">
        <v>965</v>
      </c>
    </row>
    <row r="20" spans="1:13" x14ac:dyDescent="0.25">
      <c r="A20" s="2" t="s">
        <v>17</v>
      </c>
      <c r="B20" s="6">
        <v>817</v>
      </c>
      <c r="C20" s="7">
        <v>1063</v>
      </c>
      <c r="D20" s="7">
        <v>962</v>
      </c>
      <c r="E20" s="7">
        <v>942</v>
      </c>
      <c r="F20" s="7">
        <v>1135</v>
      </c>
      <c r="G20" s="7">
        <v>981</v>
      </c>
      <c r="H20" s="7">
        <v>995</v>
      </c>
      <c r="I20" s="7">
        <v>899</v>
      </c>
      <c r="J20" s="7">
        <v>1971</v>
      </c>
      <c r="K20" s="7">
        <v>987</v>
      </c>
      <c r="L20" s="7">
        <v>997</v>
      </c>
      <c r="M20" s="8">
        <v>864</v>
      </c>
    </row>
    <row r="21" spans="1:13" x14ac:dyDescent="0.25">
      <c r="A21" s="2" t="s">
        <v>18</v>
      </c>
      <c r="B21" s="9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1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9"/>
  <sheetViews>
    <sheetView tabSelected="1" topLeftCell="A13" workbookViewId="0">
      <selection activeCell="J41" sqref="J41"/>
    </sheetView>
  </sheetViews>
  <sheetFormatPr defaultRowHeight="15" x14ac:dyDescent="0.25"/>
  <cols>
    <col min="1" max="5" width="9.140625" style="17"/>
    <col min="6" max="6" width="11.7109375" style="17" customWidth="1"/>
    <col min="7" max="15" width="9.140625" style="17"/>
    <col min="16" max="16" width="18.5703125" style="17" customWidth="1"/>
    <col min="17" max="16384" width="9.140625" style="17"/>
  </cols>
  <sheetData>
    <row r="1" spans="1:27" x14ac:dyDescent="0.25">
      <c r="A1" s="16" t="s">
        <v>20</v>
      </c>
    </row>
    <row r="2" spans="1:27" x14ac:dyDescent="0.25">
      <c r="A2" s="16"/>
      <c r="B2" s="18">
        <v>1</v>
      </c>
      <c r="C2" s="18">
        <v>2</v>
      </c>
      <c r="D2" s="18">
        <v>3</v>
      </c>
      <c r="E2" s="18">
        <v>4</v>
      </c>
      <c r="F2" s="18">
        <v>5</v>
      </c>
      <c r="G2" s="18">
        <v>6</v>
      </c>
      <c r="H2" s="18">
        <v>7</v>
      </c>
      <c r="I2" s="18">
        <v>8</v>
      </c>
      <c r="J2" s="18">
        <v>9</v>
      </c>
      <c r="K2" s="18">
        <v>10</v>
      </c>
      <c r="L2" s="18">
        <v>11</v>
      </c>
      <c r="M2" s="18">
        <v>12</v>
      </c>
    </row>
    <row r="3" spans="1:27" x14ac:dyDescent="0.25">
      <c r="A3" s="17" t="s">
        <v>11</v>
      </c>
      <c r="B3" s="19" t="s">
        <v>21</v>
      </c>
      <c r="C3" s="19" t="s">
        <v>21</v>
      </c>
      <c r="D3" s="20" t="s">
        <v>21</v>
      </c>
      <c r="E3" s="20" t="s">
        <v>21</v>
      </c>
      <c r="F3" s="21" t="s">
        <v>21</v>
      </c>
      <c r="G3" s="21" t="s">
        <v>21</v>
      </c>
      <c r="H3" s="22" t="s">
        <v>21</v>
      </c>
      <c r="I3" s="22" t="s">
        <v>21</v>
      </c>
      <c r="J3" s="23" t="s">
        <v>21</v>
      </c>
      <c r="K3" s="23" t="s">
        <v>21</v>
      </c>
      <c r="L3" s="24" t="s">
        <v>21</v>
      </c>
      <c r="M3" s="24" t="s">
        <v>21</v>
      </c>
      <c r="O3" s="16" t="s">
        <v>22</v>
      </c>
    </row>
    <row r="4" spans="1:27" x14ac:dyDescent="0.25">
      <c r="A4" s="17" t="s">
        <v>12</v>
      </c>
      <c r="B4" s="19" t="s">
        <v>23</v>
      </c>
      <c r="C4" s="19" t="s">
        <v>23</v>
      </c>
      <c r="D4" s="20" t="s">
        <v>23</v>
      </c>
      <c r="E4" s="20" t="s">
        <v>23</v>
      </c>
      <c r="F4" s="21" t="s">
        <v>23</v>
      </c>
      <c r="G4" s="21" t="s">
        <v>23</v>
      </c>
      <c r="H4" s="22" t="s">
        <v>23</v>
      </c>
      <c r="I4" s="22" t="s">
        <v>23</v>
      </c>
      <c r="J4" s="23" t="s">
        <v>23</v>
      </c>
      <c r="K4" s="23" t="s">
        <v>23</v>
      </c>
      <c r="L4" s="24" t="s">
        <v>23</v>
      </c>
      <c r="M4" s="24" t="s">
        <v>23</v>
      </c>
      <c r="O4" s="17" t="s">
        <v>24</v>
      </c>
      <c r="P4" s="17" t="s">
        <v>25</v>
      </c>
    </row>
    <row r="5" spans="1:27" x14ac:dyDescent="0.25">
      <c r="A5" s="17" t="s">
        <v>13</v>
      </c>
      <c r="B5" s="19" t="s">
        <v>26</v>
      </c>
      <c r="C5" s="19" t="s">
        <v>26</v>
      </c>
      <c r="D5" s="20" t="s">
        <v>26</v>
      </c>
      <c r="E5" s="20" t="s">
        <v>26</v>
      </c>
      <c r="F5" s="21" t="s">
        <v>26</v>
      </c>
      <c r="G5" s="21" t="s">
        <v>26</v>
      </c>
      <c r="H5" s="22" t="s">
        <v>26</v>
      </c>
      <c r="I5" s="22" t="s">
        <v>26</v>
      </c>
      <c r="J5" s="23" t="s">
        <v>26</v>
      </c>
      <c r="K5" s="23" t="s">
        <v>26</v>
      </c>
      <c r="L5" s="24" t="s">
        <v>26</v>
      </c>
      <c r="M5" s="24" t="s">
        <v>26</v>
      </c>
      <c r="O5" s="17" t="s">
        <v>27</v>
      </c>
      <c r="P5" s="17" t="s">
        <v>28</v>
      </c>
    </row>
    <row r="6" spans="1:27" x14ac:dyDescent="0.25">
      <c r="A6" s="17" t="s">
        <v>14</v>
      </c>
      <c r="B6" s="19" t="s">
        <v>29</v>
      </c>
      <c r="C6" s="19" t="s">
        <v>29</v>
      </c>
      <c r="D6" s="20" t="s">
        <v>29</v>
      </c>
      <c r="E6" s="20" t="s">
        <v>29</v>
      </c>
      <c r="F6" s="21" t="s">
        <v>29</v>
      </c>
      <c r="G6" s="21" t="s">
        <v>29</v>
      </c>
      <c r="H6" s="22" t="s">
        <v>29</v>
      </c>
      <c r="I6" s="22" t="s">
        <v>29</v>
      </c>
      <c r="J6" s="23" t="s">
        <v>29</v>
      </c>
      <c r="K6" s="23" t="s">
        <v>29</v>
      </c>
      <c r="L6" s="24" t="s">
        <v>29</v>
      </c>
      <c r="M6" s="24" t="s">
        <v>29</v>
      </c>
    </row>
    <row r="7" spans="1:27" x14ac:dyDescent="0.25">
      <c r="A7" s="17" t="s">
        <v>15</v>
      </c>
      <c r="B7" s="19" t="s">
        <v>30</v>
      </c>
      <c r="C7" s="19" t="s">
        <v>30</v>
      </c>
      <c r="D7" s="20" t="s">
        <v>30</v>
      </c>
      <c r="E7" s="20" t="s">
        <v>30</v>
      </c>
      <c r="F7" s="21" t="s">
        <v>30</v>
      </c>
      <c r="G7" s="21" t="s">
        <v>30</v>
      </c>
      <c r="H7" s="22" t="s">
        <v>30</v>
      </c>
      <c r="I7" s="22" t="s">
        <v>30</v>
      </c>
      <c r="J7" s="23" t="s">
        <v>30</v>
      </c>
      <c r="K7" s="23" t="s">
        <v>30</v>
      </c>
      <c r="L7" s="24" t="s">
        <v>30</v>
      </c>
      <c r="M7" s="24" t="s">
        <v>30</v>
      </c>
    </row>
    <row r="8" spans="1:27" x14ac:dyDescent="0.25">
      <c r="A8" s="17" t="s">
        <v>16</v>
      </c>
      <c r="B8" s="19" t="s">
        <v>31</v>
      </c>
      <c r="C8" s="19" t="s">
        <v>31</v>
      </c>
      <c r="D8" s="20" t="s">
        <v>31</v>
      </c>
      <c r="E8" s="20" t="s">
        <v>31</v>
      </c>
      <c r="F8" s="21" t="s">
        <v>31</v>
      </c>
      <c r="G8" s="21" t="s">
        <v>31</v>
      </c>
      <c r="H8" s="22" t="s">
        <v>31</v>
      </c>
      <c r="I8" s="22" t="s">
        <v>31</v>
      </c>
      <c r="J8" s="23" t="s">
        <v>31</v>
      </c>
      <c r="K8" s="23" t="s">
        <v>31</v>
      </c>
      <c r="L8" s="24" t="s">
        <v>31</v>
      </c>
      <c r="M8" s="24" t="s">
        <v>31</v>
      </c>
    </row>
    <row r="9" spans="1:27" x14ac:dyDescent="0.25">
      <c r="A9" s="17" t="s">
        <v>17</v>
      </c>
      <c r="B9" s="25" t="s">
        <v>27</v>
      </c>
      <c r="C9" s="25" t="s">
        <v>27</v>
      </c>
      <c r="D9" s="25" t="s">
        <v>27</v>
      </c>
      <c r="E9" s="25" t="s">
        <v>27</v>
      </c>
      <c r="F9" s="25" t="s">
        <v>27</v>
      </c>
      <c r="G9" s="25" t="s">
        <v>27</v>
      </c>
      <c r="H9" s="25" t="s">
        <v>27</v>
      </c>
      <c r="I9" s="25" t="s">
        <v>27</v>
      </c>
      <c r="J9" s="25" t="s">
        <v>27</v>
      </c>
      <c r="K9" s="25" t="s">
        <v>27</v>
      </c>
      <c r="L9" s="25" t="s">
        <v>27</v>
      </c>
      <c r="M9" s="25" t="s">
        <v>27</v>
      </c>
    </row>
    <row r="10" spans="1:27" x14ac:dyDescent="0.25">
      <c r="A10" s="17" t="s">
        <v>18</v>
      </c>
      <c r="B10" s="26"/>
      <c r="C10" s="27"/>
      <c r="D10" s="26"/>
      <c r="E10" s="28"/>
      <c r="F10" s="27"/>
      <c r="G10" s="27"/>
      <c r="H10" s="26"/>
      <c r="I10" s="28"/>
      <c r="J10" s="27"/>
      <c r="K10" s="27"/>
      <c r="L10" s="26"/>
      <c r="M10" s="28"/>
    </row>
    <row r="11" spans="1:27" x14ac:dyDescent="0.25">
      <c r="A11" s="29" t="s">
        <v>32</v>
      </c>
      <c r="B11" s="30" t="s">
        <v>40</v>
      </c>
      <c r="C11" s="31"/>
      <c r="D11" s="30" t="s">
        <v>41</v>
      </c>
      <c r="E11" s="31"/>
      <c r="F11" s="30" t="s">
        <v>42</v>
      </c>
      <c r="G11" s="31"/>
      <c r="H11" s="30" t="s">
        <v>43</v>
      </c>
      <c r="I11" s="31"/>
      <c r="J11" s="30" t="s">
        <v>44</v>
      </c>
      <c r="K11" s="31"/>
      <c r="L11" s="30" t="s">
        <v>45</v>
      </c>
      <c r="M11" s="31"/>
    </row>
    <row r="12" spans="1:27" x14ac:dyDescent="0.25">
      <c r="A12" s="29"/>
      <c r="B12" s="29"/>
      <c r="C12" s="29"/>
      <c r="D12" s="29"/>
      <c r="E12" s="29"/>
      <c r="F12" s="29"/>
      <c r="G12" s="29"/>
      <c r="H12" s="29"/>
      <c r="I12" s="29"/>
      <c r="J12" s="29"/>
      <c r="K12" s="29"/>
    </row>
    <row r="13" spans="1:27" x14ac:dyDescent="0.25">
      <c r="A13" s="32" t="s">
        <v>33</v>
      </c>
      <c r="O13" s="32" t="s">
        <v>34</v>
      </c>
    </row>
    <row r="14" spans="1:27" x14ac:dyDescent="0.25">
      <c r="A14" s="16"/>
      <c r="B14" s="18">
        <v>1</v>
      </c>
      <c r="C14" s="18">
        <v>2</v>
      </c>
      <c r="D14" s="18">
        <v>3</v>
      </c>
      <c r="E14" s="18">
        <v>4</v>
      </c>
      <c r="F14" s="18">
        <v>5</v>
      </c>
      <c r="G14" s="18">
        <v>6</v>
      </c>
      <c r="H14" s="18">
        <v>7</v>
      </c>
      <c r="I14" s="18">
        <v>8</v>
      </c>
      <c r="J14" s="18">
        <v>9</v>
      </c>
      <c r="K14" s="18">
        <v>10</v>
      </c>
      <c r="L14" s="18">
        <v>11</v>
      </c>
      <c r="M14" s="18">
        <v>12</v>
      </c>
      <c r="O14" s="16"/>
      <c r="P14" s="18">
        <v>1</v>
      </c>
      <c r="Q14" s="18">
        <v>2</v>
      </c>
      <c r="R14" s="18">
        <v>3</v>
      </c>
      <c r="S14" s="18">
        <v>4</v>
      </c>
      <c r="T14" s="18">
        <v>5</v>
      </c>
      <c r="U14" s="18">
        <v>6</v>
      </c>
      <c r="V14" s="18">
        <v>7</v>
      </c>
      <c r="W14" s="18">
        <v>8</v>
      </c>
      <c r="X14" s="18">
        <v>9</v>
      </c>
      <c r="Y14" s="18">
        <v>10</v>
      </c>
      <c r="Z14" s="18">
        <v>11</v>
      </c>
      <c r="AA14" s="18">
        <v>12</v>
      </c>
    </row>
    <row r="15" spans="1:27" x14ac:dyDescent="0.25">
      <c r="A15" s="17" t="s">
        <v>11</v>
      </c>
      <c r="B15" s="19">
        <f>'30min'!B14</f>
        <v>989</v>
      </c>
      <c r="C15" s="19">
        <f>'30min'!C14</f>
        <v>977</v>
      </c>
      <c r="D15" s="19">
        <f>'30min'!D14</f>
        <v>1144</v>
      </c>
      <c r="E15" s="19">
        <f>'30min'!E14</f>
        <v>950</v>
      </c>
      <c r="F15" s="19">
        <f>'30min'!F14</f>
        <v>954</v>
      </c>
      <c r="G15" s="19">
        <f>'30min'!G14</f>
        <v>1009</v>
      </c>
      <c r="H15" s="19">
        <f>'30min'!H14</f>
        <v>871</v>
      </c>
      <c r="I15" s="19">
        <f>'30min'!I14</f>
        <v>878</v>
      </c>
      <c r="J15" s="19">
        <f>'30min'!J14</f>
        <v>899</v>
      </c>
      <c r="K15" s="19">
        <f>'30min'!K14</f>
        <v>856</v>
      </c>
      <c r="L15" s="19">
        <f>'30min'!L14</f>
        <v>23371</v>
      </c>
      <c r="M15" s="19">
        <f>'30min'!M14</f>
        <v>22051</v>
      </c>
      <c r="O15" s="17" t="s">
        <v>11</v>
      </c>
      <c r="P15" s="19">
        <f>'60min'!B14</f>
        <v>1007</v>
      </c>
      <c r="Q15" s="19">
        <f>'60min'!C14</f>
        <v>989</v>
      </c>
      <c r="R15" s="19">
        <f>'60min'!D14</f>
        <v>1166</v>
      </c>
      <c r="S15" s="19">
        <f>'60min'!E14</f>
        <v>988</v>
      </c>
      <c r="T15" s="19">
        <f>'60min'!F14</f>
        <v>976</v>
      </c>
      <c r="U15" s="19">
        <f>'60min'!G14</f>
        <v>1048</v>
      </c>
      <c r="V15" s="19">
        <f>'60min'!H14</f>
        <v>906</v>
      </c>
      <c r="W15" s="19">
        <f>'60min'!I14</f>
        <v>877</v>
      </c>
      <c r="X15" s="19">
        <f>'60min'!J14</f>
        <v>911</v>
      </c>
      <c r="Y15" s="19">
        <f>'60min'!K14</f>
        <v>920</v>
      </c>
      <c r="Z15" s="19">
        <f>'60min'!L14</f>
        <v>19011</v>
      </c>
      <c r="AA15" s="19">
        <f>'60min'!M14</f>
        <v>18467</v>
      </c>
    </row>
    <row r="16" spans="1:27" x14ac:dyDescent="0.25">
      <c r="A16" s="17" t="s">
        <v>12</v>
      </c>
      <c r="B16" s="19">
        <f>'30min'!B15</f>
        <v>1151</v>
      </c>
      <c r="C16" s="19">
        <f>'30min'!C15</f>
        <v>1112</v>
      </c>
      <c r="D16" s="19">
        <f>'30min'!D15</f>
        <v>1018</v>
      </c>
      <c r="E16" s="19">
        <f>'30min'!E15</f>
        <v>953</v>
      </c>
      <c r="F16" s="19">
        <f>'30min'!F15</f>
        <v>833</v>
      </c>
      <c r="G16" s="19">
        <f>'30min'!G15</f>
        <v>898</v>
      </c>
      <c r="H16" s="19">
        <f>'30min'!H15</f>
        <v>1062</v>
      </c>
      <c r="I16" s="19">
        <f>'30min'!I15</f>
        <v>1281</v>
      </c>
      <c r="J16" s="19">
        <f>'30min'!J15</f>
        <v>1012</v>
      </c>
      <c r="K16" s="19">
        <f>'30min'!K15</f>
        <v>917</v>
      </c>
      <c r="L16" s="19">
        <f>'30min'!L15</f>
        <v>7270</v>
      </c>
      <c r="M16" s="19">
        <f>'30min'!M15</f>
        <v>6230</v>
      </c>
      <c r="O16" s="17" t="s">
        <v>12</v>
      </c>
      <c r="P16" s="19">
        <f>'60min'!B15</f>
        <v>966</v>
      </c>
      <c r="Q16" s="19">
        <f>'60min'!C15</f>
        <v>1147</v>
      </c>
      <c r="R16" s="19">
        <f>'60min'!D15</f>
        <v>1060</v>
      </c>
      <c r="S16" s="19">
        <f>'60min'!E15</f>
        <v>991</v>
      </c>
      <c r="T16" s="19">
        <f>'60min'!F15</f>
        <v>863</v>
      </c>
      <c r="U16" s="19">
        <f>'60min'!G15</f>
        <v>944</v>
      </c>
      <c r="V16" s="19">
        <f>'60min'!H15</f>
        <v>1112</v>
      </c>
      <c r="W16" s="19">
        <f>'60min'!I15</f>
        <v>1315</v>
      </c>
      <c r="X16" s="19">
        <f>'60min'!J15</f>
        <v>1066</v>
      </c>
      <c r="Y16" s="19">
        <f>'60min'!K15</f>
        <v>1013</v>
      </c>
      <c r="Z16" s="19">
        <f>'60min'!L15</f>
        <v>3702</v>
      </c>
      <c r="AA16" s="19">
        <f>'60min'!M15</f>
        <v>3488</v>
      </c>
    </row>
    <row r="17" spans="1:29" x14ac:dyDescent="0.25">
      <c r="A17" s="17" t="s">
        <v>13</v>
      </c>
      <c r="B17" s="19">
        <f>'30min'!B16</f>
        <v>903</v>
      </c>
      <c r="C17" s="19">
        <f>'30min'!C16</f>
        <v>1189</v>
      </c>
      <c r="D17" s="19">
        <f>'30min'!D16</f>
        <v>1124</v>
      </c>
      <c r="E17" s="19">
        <f>'30min'!E16</f>
        <v>1740</v>
      </c>
      <c r="F17" s="19">
        <f>'30min'!F16</f>
        <v>1159</v>
      </c>
      <c r="G17" s="19">
        <f>'30min'!G16</f>
        <v>1032</v>
      </c>
      <c r="H17" s="19">
        <f>'30min'!H16</f>
        <v>1195</v>
      </c>
      <c r="I17" s="19">
        <f>'30min'!I16</f>
        <v>1294</v>
      </c>
      <c r="J17" s="19">
        <f>'30min'!J16</f>
        <v>1148</v>
      </c>
      <c r="K17" s="19">
        <f>'30min'!K16</f>
        <v>1181</v>
      </c>
      <c r="L17" s="19">
        <f>'30min'!L16</f>
        <v>1780</v>
      </c>
      <c r="M17" s="19">
        <f>'30min'!M16</f>
        <v>1143</v>
      </c>
      <c r="O17" s="17" t="s">
        <v>13</v>
      </c>
      <c r="P17" s="19">
        <f>'60min'!B16</f>
        <v>953</v>
      </c>
      <c r="Q17" s="19">
        <f>'60min'!C16</f>
        <v>1206</v>
      </c>
      <c r="R17" s="19">
        <f>'60min'!D16</f>
        <v>1169</v>
      </c>
      <c r="S17" s="19">
        <f>'60min'!E16</f>
        <v>8050</v>
      </c>
      <c r="T17" s="19">
        <f>'60min'!F16</f>
        <v>1178</v>
      </c>
      <c r="U17" s="19">
        <f>'60min'!G16</f>
        <v>1090</v>
      </c>
      <c r="V17" s="19">
        <f>'60min'!H16</f>
        <v>1173</v>
      </c>
      <c r="W17" s="19">
        <f>'60min'!I16</f>
        <v>1326</v>
      </c>
      <c r="X17" s="19">
        <f>'60min'!J16</f>
        <v>1238</v>
      </c>
      <c r="Y17" s="19">
        <f>'60min'!K16</f>
        <v>1228</v>
      </c>
      <c r="Z17" s="19">
        <f>'60min'!L16</f>
        <v>1319</v>
      </c>
      <c r="AA17" s="19">
        <f>'60min'!M16</f>
        <v>1170</v>
      </c>
    </row>
    <row r="18" spans="1:29" x14ac:dyDescent="0.25">
      <c r="A18" s="17" t="s">
        <v>14</v>
      </c>
      <c r="B18" s="19">
        <f>'30min'!B17</f>
        <v>1197</v>
      </c>
      <c r="C18" s="19">
        <f>'30min'!C17</f>
        <v>1012</v>
      </c>
      <c r="D18" s="19">
        <f>'30min'!D17</f>
        <v>883</v>
      </c>
      <c r="E18" s="19">
        <f>'30min'!E17</f>
        <v>849</v>
      </c>
      <c r="F18" s="19">
        <f>'30min'!F17</f>
        <v>1468</v>
      </c>
      <c r="G18" s="19">
        <f>'30min'!G17</f>
        <v>1035</v>
      </c>
      <c r="H18" s="19">
        <f>'30min'!H17</f>
        <v>1273</v>
      </c>
      <c r="I18" s="19">
        <f>'30min'!I17</f>
        <v>841</v>
      </c>
      <c r="J18" s="19">
        <f>'30min'!J17</f>
        <v>898</v>
      </c>
      <c r="K18" s="19">
        <f>'30min'!K17</f>
        <v>936</v>
      </c>
      <c r="L18" s="19">
        <f>'30min'!L17</f>
        <v>974</v>
      </c>
      <c r="M18" s="19">
        <f>'30min'!M17</f>
        <v>950</v>
      </c>
      <c r="O18" s="17" t="s">
        <v>14</v>
      </c>
      <c r="P18" s="19">
        <f>'60min'!B17</f>
        <v>1471</v>
      </c>
      <c r="Q18" s="19">
        <f>'60min'!C17</f>
        <v>1002</v>
      </c>
      <c r="R18" s="19">
        <f>'60min'!D17</f>
        <v>935</v>
      </c>
      <c r="S18" s="19">
        <f>'60min'!E17</f>
        <v>913</v>
      </c>
      <c r="T18" s="19">
        <f>'60min'!F17</f>
        <v>1519</v>
      </c>
      <c r="U18" s="19">
        <f>'60min'!G17</f>
        <v>1037</v>
      </c>
      <c r="V18" s="19">
        <f>'60min'!H17</f>
        <v>1327</v>
      </c>
      <c r="W18" s="19">
        <f>'60min'!I17</f>
        <v>890</v>
      </c>
      <c r="X18" s="19">
        <f>'60min'!J17</f>
        <v>976</v>
      </c>
      <c r="Y18" s="19">
        <f>'60min'!K17</f>
        <v>1017</v>
      </c>
      <c r="Z18" s="19">
        <f>'60min'!L17</f>
        <v>993</v>
      </c>
      <c r="AA18" s="19">
        <f>'60min'!M17</f>
        <v>983</v>
      </c>
    </row>
    <row r="19" spans="1:29" x14ac:dyDescent="0.25">
      <c r="A19" s="17" t="s">
        <v>15</v>
      </c>
      <c r="B19" s="19">
        <f>'30min'!B18</f>
        <v>848</v>
      </c>
      <c r="C19" s="19">
        <f>'30min'!C18</f>
        <v>1228</v>
      </c>
      <c r="D19" s="19">
        <f>'30min'!D18</f>
        <v>889</v>
      </c>
      <c r="E19" s="19">
        <f>'30min'!E18</f>
        <v>875</v>
      </c>
      <c r="F19" s="19">
        <f>'30min'!F18</f>
        <v>865</v>
      </c>
      <c r="G19" s="19">
        <f>'30min'!G18</f>
        <v>956</v>
      </c>
      <c r="H19" s="19">
        <f>'30min'!H18</f>
        <v>885</v>
      </c>
      <c r="I19" s="19">
        <f>'30min'!I18</f>
        <v>1198</v>
      </c>
      <c r="J19" s="19">
        <f>'30min'!J18</f>
        <v>1083</v>
      </c>
      <c r="K19" s="19">
        <f>'30min'!K18</f>
        <v>1230</v>
      </c>
      <c r="L19" s="19">
        <f>'30min'!L18</f>
        <v>1292</v>
      </c>
      <c r="M19" s="19">
        <f>'30min'!M18</f>
        <v>809</v>
      </c>
      <c r="O19" s="17" t="s">
        <v>15</v>
      </c>
      <c r="P19" s="19">
        <f>'60min'!B18</f>
        <v>924</v>
      </c>
      <c r="Q19" s="19">
        <f>'60min'!C18</f>
        <v>1368</v>
      </c>
      <c r="R19" s="19">
        <f>'60min'!D18</f>
        <v>922</v>
      </c>
      <c r="S19" s="19">
        <f>'60min'!E18</f>
        <v>899</v>
      </c>
      <c r="T19" s="19">
        <f>'60min'!F18</f>
        <v>888</v>
      </c>
      <c r="U19" s="19">
        <f>'60min'!G18</f>
        <v>972</v>
      </c>
      <c r="V19" s="19">
        <f>'60min'!H18</f>
        <v>896</v>
      </c>
      <c r="W19" s="19">
        <f>'60min'!I18</f>
        <v>1209</v>
      </c>
      <c r="X19" s="19">
        <f>'60min'!J18</f>
        <v>1219</v>
      </c>
      <c r="Y19" s="19">
        <f>'60min'!K18</f>
        <v>1275</v>
      </c>
      <c r="Z19" s="19">
        <f>'60min'!L18</f>
        <v>1293</v>
      </c>
      <c r="AA19" s="19">
        <f>'60min'!M18</f>
        <v>820</v>
      </c>
    </row>
    <row r="20" spans="1:29" x14ac:dyDescent="0.25">
      <c r="A20" s="17" t="s">
        <v>16</v>
      </c>
      <c r="B20" s="19">
        <f>'30min'!B19</f>
        <v>969</v>
      </c>
      <c r="C20" s="19">
        <f>'30min'!C19</f>
        <v>1104</v>
      </c>
      <c r="D20" s="19">
        <f>'30min'!D19</f>
        <v>1197</v>
      </c>
      <c r="E20" s="19">
        <f>'30min'!E19</f>
        <v>1173</v>
      </c>
      <c r="F20" s="19">
        <f>'30min'!F19</f>
        <v>1289</v>
      </c>
      <c r="G20" s="19">
        <f>'30min'!G19</f>
        <v>1337</v>
      </c>
      <c r="H20" s="19">
        <f>'30min'!H19</f>
        <v>1310</v>
      </c>
      <c r="I20" s="19">
        <f>'30min'!I19</f>
        <v>1187</v>
      </c>
      <c r="J20" s="19">
        <f>'30min'!J19</f>
        <v>1130</v>
      </c>
      <c r="K20" s="19">
        <f>'30min'!K19</f>
        <v>1162</v>
      </c>
      <c r="L20" s="19">
        <f>'30min'!L19</f>
        <v>1159</v>
      </c>
      <c r="M20" s="19">
        <f>'30min'!M19</f>
        <v>965</v>
      </c>
      <c r="O20" s="17" t="s">
        <v>16</v>
      </c>
      <c r="P20" s="19">
        <f>'60min'!B19</f>
        <v>1030</v>
      </c>
      <c r="Q20" s="19">
        <f>'60min'!C19</f>
        <v>1215</v>
      </c>
      <c r="R20" s="19">
        <f>'60min'!D19</f>
        <v>1241</v>
      </c>
      <c r="S20" s="19">
        <f>'60min'!E19</f>
        <v>1212</v>
      </c>
      <c r="T20" s="19">
        <f>'60min'!F19</f>
        <v>1291</v>
      </c>
      <c r="U20" s="19">
        <f>'60min'!G19</f>
        <v>1364</v>
      </c>
      <c r="V20" s="19">
        <f>'60min'!H19</f>
        <v>1334</v>
      </c>
      <c r="W20" s="19">
        <f>'60min'!I19</f>
        <v>1237</v>
      </c>
      <c r="X20" s="19">
        <f>'60min'!J19</f>
        <v>1219</v>
      </c>
      <c r="Y20" s="19">
        <f>'60min'!K19</f>
        <v>1232</v>
      </c>
      <c r="Z20" s="19">
        <f>'60min'!L19</f>
        <v>1219</v>
      </c>
      <c r="AA20" s="19">
        <f>'60min'!M19</f>
        <v>992</v>
      </c>
    </row>
    <row r="21" spans="1:29" x14ac:dyDescent="0.25">
      <c r="A21" s="17" t="s">
        <v>17</v>
      </c>
      <c r="B21" s="19">
        <f>'30min'!B20</f>
        <v>817</v>
      </c>
      <c r="C21" s="19">
        <f>'30min'!C20</f>
        <v>1063</v>
      </c>
      <c r="D21" s="19">
        <f>'30min'!D20</f>
        <v>962</v>
      </c>
      <c r="E21" s="19">
        <f>'30min'!E20</f>
        <v>942</v>
      </c>
      <c r="F21" s="19">
        <f>'30min'!F20</f>
        <v>1135</v>
      </c>
      <c r="G21" s="19">
        <f>'30min'!G20</f>
        <v>981</v>
      </c>
      <c r="H21" s="19">
        <f>'30min'!H20</f>
        <v>995</v>
      </c>
      <c r="I21" s="19">
        <f>'30min'!I20</f>
        <v>899</v>
      </c>
      <c r="J21" s="19">
        <f>'30min'!J20</f>
        <v>1971</v>
      </c>
      <c r="K21" s="19">
        <f>'30min'!K20</f>
        <v>987</v>
      </c>
      <c r="L21" s="19">
        <f>'30min'!L20</f>
        <v>997</v>
      </c>
      <c r="M21" s="19">
        <f>'30min'!M20</f>
        <v>864</v>
      </c>
      <c r="O21" s="17" t="s">
        <v>17</v>
      </c>
      <c r="P21" s="19">
        <f>'60min'!B20</f>
        <v>876</v>
      </c>
      <c r="Q21" s="19">
        <f>'60min'!C20</f>
        <v>1098</v>
      </c>
      <c r="R21" s="19">
        <f>'60min'!D20</f>
        <v>979</v>
      </c>
      <c r="S21" s="19">
        <f>'60min'!E20</f>
        <v>933</v>
      </c>
      <c r="T21" s="19">
        <f>'60min'!F20</f>
        <v>1102</v>
      </c>
      <c r="U21" s="19">
        <f>'60min'!G20</f>
        <v>1004</v>
      </c>
      <c r="V21" s="19">
        <f>'60min'!H20</f>
        <v>1005</v>
      </c>
      <c r="W21" s="19">
        <f>'60min'!I20</f>
        <v>926</v>
      </c>
      <c r="X21" s="19">
        <f>'60min'!J20</f>
        <v>1973</v>
      </c>
      <c r="Y21" s="19">
        <f>'60min'!K20</f>
        <v>995</v>
      </c>
      <c r="Z21" s="19">
        <f>'60min'!L20</f>
        <v>1054</v>
      </c>
      <c r="AA21" s="19">
        <f>'60min'!M20</f>
        <v>881</v>
      </c>
    </row>
    <row r="22" spans="1:29" x14ac:dyDescent="0.25">
      <c r="A22" s="17" t="s">
        <v>18</v>
      </c>
      <c r="B22" s="26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8"/>
      <c r="N22" s="33" t="s">
        <v>35</v>
      </c>
      <c r="O22" s="17" t="s">
        <v>18</v>
      </c>
      <c r="P22" s="26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8"/>
      <c r="AB22" s="33" t="s">
        <v>35</v>
      </c>
    </row>
    <row r="24" spans="1:29" x14ac:dyDescent="0.25">
      <c r="A24" s="16" t="s">
        <v>36</v>
      </c>
      <c r="C24" s="34" t="s">
        <v>37</v>
      </c>
      <c r="D24" s="34"/>
      <c r="E24" s="25" t="s">
        <v>38</v>
      </c>
      <c r="O24" s="16" t="s">
        <v>36</v>
      </c>
      <c r="Q24" s="34" t="s">
        <v>37</v>
      </c>
      <c r="R24" s="34"/>
      <c r="S24" s="25" t="s">
        <v>38</v>
      </c>
    </row>
    <row r="25" spans="1:29" x14ac:dyDescent="0.25">
      <c r="B25" s="34" t="s">
        <v>27</v>
      </c>
      <c r="C25" s="35">
        <f>B21</f>
        <v>817</v>
      </c>
      <c r="D25" s="35">
        <f>C21</f>
        <v>1063</v>
      </c>
      <c r="E25" s="36">
        <f>AVERAGE(C25:D30)</f>
        <v>1051.0833333333333</v>
      </c>
      <c r="P25" s="34" t="s">
        <v>27</v>
      </c>
      <c r="Q25" s="35">
        <f>P21</f>
        <v>876</v>
      </c>
      <c r="R25" s="35">
        <f>Q21</f>
        <v>1098</v>
      </c>
      <c r="S25" s="36">
        <f>AVERAGE(Q25:R30)</f>
        <v>1068.8333333333333</v>
      </c>
    </row>
    <row r="26" spans="1:29" x14ac:dyDescent="0.25">
      <c r="B26" s="34"/>
      <c r="C26" s="35">
        <f>D21</f>
        <v>962</v>
      </c>
      <c r="D26" s="35">
        <f>E21</f>
        <v>942</v>
      </c>
      <c r="E26" s="36"/>
      <c r="P26" s="34"/>
      <c r="Q26" s="35">
        <f>R21</f>
        <v>979</v>
      </c>
      <c r="R26" s="35">
        <f>S21</f>
        <v>933</v>
      </c>
      <c r="S26" s="36"/>
    </row>
    <row r="27" spans="1:29" x14ac:dyDescent="0.25">
      <c r="B27" s="34"/>
      <c r="C27" s="35">
        <f>F21</f>
        <v>1135</v>
      </c>
      <c r="D27" s="35">
        <f>G21</f>
        <v>981</v>
      </c>
      <c r="E27" s="36"/>
      <c r="P27" s="34"/>
      <c r="Q27" s="35">
        <f>T21</f>
        <v>1102</v>
      </c>
      <c r="R27" s="35">
        <f>U21</f>
        <v>1004</v>
      </c>
      <c r="S27" s="36"/>
    </row>
    <row r="28" spans="1:29" x14ac:dyDescent="0.25">
      <c r="B28" s="34"/>
      <c r="C28" s="35">
        <f>H21</f>
        <v>995</v>
      </c>
      <c r="D28" s="35">
        <f>I21</f>
        <v>899</v>
      </c>
      <c r="E28" s="36"/>
      <c r="P28" s="34"/>
      <c r="Q28" s="35">
        <f>V21</f>
        <v>1005</v>
      </c>
      <c r="R28" s="35">
        <f>W21</f>
        <v>926</v>
      </c>
      <c r="S28" s="36"/>
    </row>
    <row r="29" spans="1:29" x14ac:dyDescent="0.25">
      <c r="B29" s="34"/>
      <c r="C29" s="35">
        <f>J21</f>
        <v>1971</v>
      </c>
      <c r="D29" s="35">
        <f>K21</f>
        <v>987</v>
      </c>
      <c r="E29" s="36"/>
      <c r="P29" s="34"/>
      <c r="Q29" s="35">
        <f>X21</f>
        <v>1973</v>
      </c>
      <c r="R29" s="35">
        <f>Y21</f>
        <v>995</v>
      </c>
      <c r="S29" s="36"/>
    </row>
    <row r="30" spans="1:29" x14ac:dyDescent="0.25">
      <c r="B30" s="34"/>
      <c r="C30" s="35">
        <f>L21</f>
        <v>997</v>
      </c>
      <c r="D30" s="35">
        <f>M21</f>
        <v>864</v>
      </c>
      <c r="E30" s="36"/>
      <c r="P30" s="34"/>
      <c r="Q30" s="35">
        <f>Z21</f>
        <v>1054</v>
      </c>
      <c r="R30" s="35">
        <f>AA21</f>
        <v>881</v>
      </c>
      <c r="S30" s="36"/>
    </row>
    <row r="32" spans="1:29" x14ac:dyDescent="0.25">
      <c r="B32" s="37" t="s">
        <v>39</v>
      </c>
      <c r="C32" s="38"/>
      <c r="D32" s="38"/>
      <c r="E32" s="38"/>
      <c r="F32" s="38"/>
      <c r="G32" s="39"/>
      <c r="I32" s="37" t="s">
        <v>19</v>
      </c>
      <c r="J32" s="38"/>
      <c r="K32" s="38"/>
      <c r="L32" s="38"/>
      <c r="M32" s="38"/>
      <c r="N32" s="39"/>
      <c r="P32" s="37" t="s">
        <v>39</v>
      </c>
      <c r="Q32" s="38"/>
      <c r="R32" s="38"/>
      <c r="S32" s="38"/>
      <c r="T32" s="38"/>
      <c r="U32" s="39"/>
      <c r="X32" s="37" t="s">
        <v>19</v>
      </c>
      <c r="Y32" s="38"/>
      <c r="Z32" s="38"/>
      <c r="AA32" s="38"/>
      <c r="AB32" s="38"/>
      <c r="AC32" s="39"/>
    </row>
    <row r="33" spans="2:29" x14ac:dyDescent="0.25">
      <c r="B33" s="12" t="str">
        <f>B11</f>
        <v>CRD1389</v>
      </c>
      <c r="C33" s="12" t="str">
        <f>D11</f>
        <v>CRD1390</v>
      </c>
      <c r="D33" s="12" t="str">
        <f>F11</f>
        <v>CRD1391</v>
      </c>
      <c r="E33" s="12" t="str">
        <f>H11</f>
        <v>CRD1392</v>
      </c>
      <c r="F33" s="12" t="str">
        <f>J11</f>
        <v>CRD1393</v>
      </c>
      <c r="G33" s="45" t="str">
        <f>L11</f>
        <v>CRD1394</v>
      </c>
      <c r="I33" s="12" t="str">
        <f>B33</f>
        <v>CRD1389</v>
      </c>
      <c r="J33" s="12" t="str">
        <f>C33</f>
        <v>CRD1390</v>
      </c>
      <c r="K33" s="12" t="str">
        <f>D33</f>
        <v>CRD1391</v>
      </c>
      <c r="L33" s="12" t="str">
        <f>E33</f>
        <v>CRD1392</v>
      </c>
      <c r="M33" s="12" t="str">
        <f>F33</f>
        <v>CRD1393</v>
      </c>
      <c r="N33" s="45" t="str">
        <f>L11</f>
        <v>CRD1394</v>
      </c>
      <c r="P33" s="12" t="str">
        <f>B33</f>
        <v>CRD1389</v>
      </c>
      <c r="Q33" s="12" t="str">
        <f t="shared" ref="Q33:U33" si="0">C33</f>
        <v>CRD1390</v>
      </c>
      <c r="R33" s="12" t="str">
        <f t="shared" si="0"/>
        <v>CRD1391</v>
      </c>
      <c r="S33" s="12" t="str">
        <f t="shared" si="0"/>
        <v>CRD1392</v>
      </c>
      <c r="T33" s="12" t="str">
        <f t="shared" si="0"/>
        <v>CRD1393</v>
      </c>
      <c r="U33" s="45" t="str">
        <f t="shared" si="0"/>
        <v>CRD1394</v>
      </c>
      <c r="X33" s="12" t="str">
        <f>P33</f>
        <v>CRD1389</v>
      </c>
      <c r="Y33" s="12" t="str">
        <f>Q33</f>
        <v>CRD1390</v>
      </c>
      <c r="Z33" s="12" t="str">
        <f>R33</f>
        <v>CRD1391</v>
      </c>
      <c r="AA33" s="12" t="str">
        <f>S33</f>
        <v>CRD1392</v>
      </c>
      <c r="AB33" s="12" t="str">
        <f>T33</f>
        <v>CRD1393</v>
      </c>
      <c r="AC33" s="45" t="str">
        <f>U33</f>
        <v>CRD1394</v>
      </c>
    </row>
    <row r="34" spans="2:29" x14ac:dyDescent="0.25">
      <c r="B34" s="13">
        <f t="shared" ref="B34:B39" si="1">AVERAGE(B15:C15)</f>
        <v>983</v>
      </c>
      <c r="C34" s="13">
        <f t="shared" ref="C34:C39" si="2">AVERAGE(D15:E15)</f>
        <v>1047</v>
      </c>
      <c r="D34" s="13">
        <f t="shared" ref="D34:D39" si="3">AVERAGE(F15:G15)</f>
        <v>981.5</v>
      </c>
      <c r="E34" s="13">
        <f t="shared" ref="E34:E39" si="4">AVERAGE(H15:I15)</f>
        <v>874.5</v>
      </c>
      <c r="F34" s="42">
        <f t="shared" ref="F34:F39" si="5">AVERAGE(J15:K15)</f>
        <v>877.5</v>
      </c>
      <c r="G34" s="40">
        <f>AVERAGE(L15:M15)</f>
        <v>22711</v>
      </c>
      <c r="I34" s="13">
        <f>B34/$E$25</f>
        <v>0.93522556092920006</v>
      </c>
      <c r="J34" s="13">
        <f>C34/$E$25</f>
        <v>0.99611511932133523</v>
      </c>
      <c r="K34" s="13">
        <f>D34/$E$25</f>
        <v>0.93379846190438442</v>
      </c>
      <c r="L34" s="13">
        <f>E34/$E$25</f>
        <v>0.83199873146753356</v>
      </c>
      <c r="M34" s="42">
        <f>F34/$E$25</f>
        <v>0.83485292951716494</v>
      </c>
      <c r="N34" s="13">
        <f>G34/$E$25</f>
        <v>21.607230635059068</v>
      </c>
      <c r="P34" s="13">
        <f t="shared" ref="P34:P39" si="6">AVERAGE(P15:Q15)</f>
        <v>998</v>
      </c>
      <c r="Q34" s="13">
        <f t="shared" ref="Q34:Q39" si="7">AVERAGE(R15:S15)</f>
        <v>1077</v>
      </c>
      <c r="R34" s="13">
        <f t="shared" ref="R34:R39" si="8">AVERAGE(T15:U15)</f>
        <v>1012</v>
      </c>
      <c r="S34" s="13">
        <f t="shared" ref="S34:S39" si="9">AVERAGE(V15:W15)</f>
        <v>891.5</v>
      </c>
      <c r="T34" s="42">
        <f t="shared" ref="T34:T39" si="10">AVERAGE(X15:Y15)</f>
        <v>915.5</v>
      </c>
      <c r="U34" s="40">
        <f>AVERAGE(Z15:AA15)</f>
        <v>18739</v>
      </c>
      <c r="X34" s="13">
        <f>P34/$E$25</f>
        <v>0.94949655117735676</v>
      </c>
      <c r="Y34" s="13">
        <f>Q34/$E$25</f>
        <v>1.0246570998176485</v>
      </c>
      <c r="Z34" s="13">
        <f>R34/$E$25</f>
        <v>0.96281614207563637</v>
      </c>
      <c r="AA34" s="13">
        <f>S34/$E$25</f>
        <v>0.84817252041544444</v>
      </c>
      <c r="AB34" s="42">
        <f>T34/$E$25</f>
        <v>0.87100610481249507</v>
      </c>
      <c r="AC34" s="13">
        <f>U34/$E$25</f>
        <v>17.828272417347183</v>
      </c>
    </row>
    <row r="35" spans="2:29" x14ac:dyDescent="0.25">
      <c r="B35" s="14">
        <f t="shared" si="1"/>
        <v>1131.5</v>
      </c>
      <c r="C35" s="14">
        <f t="shared" si="2"/>
        <v>985.5</v>
      </c>
      <c r="D35" s="14">
        <f t="shared" si="3"/>
        <v>865.5</v>
      </c>
      <c r="E35" s="14">
        <f t="shared" si="4"/>
        <v>1171.5</v>
      </c>
      <c r="F35" s="43">
        <f t="shared" si="5"/>
        <v>964.5</v>
      </c>
      <c r="G35" s="41">
        <f t="shared" ref="G35:G39" si="11">AVERAGE(L16:M16)</f>
        <v>6750</v>
      </c>
      <c r="I35" s="14">
        <f>B35/$E$25</f>
        <v>1.076508364385951</v>
      </c>
      <c r="J35" s="14">
        <f>C35/$E$25</f>
        <v>0.9376040593038929</v>
      </c>
      <c r="K35" s="14">
        <f>D35/$E$25</f>
        <v>0.82343613731863952</v>
      </c>
      <c r="L35" s="14">
        <f>E35/$E$25</f>
        <v>1.1145643383810355</v>
      </c>
      <c r="M35" s="43">
        <f>F35/$E$25</f>
        <v>0.91762467295647354</v>
      </c>
      <c r="N35" s="14">
        <f t="shared" ref="N35:N39" si="12">G35/$E$25</f>
        <v>6.4219456116704992</v>
      </c>
      <c r="P35" s="14">
        <f t="shared" si="6"/>
        <v>1056.5</v>
      </c>
      <c r="Q35" s="14">
        <f t="shared" si="7"/>
        <v>1025.5</v>
      </c>
      <c r="R35" s="14">
        <f t="shared" si="8"/>
        <v>903.5</v>
      </c>
      <c r="S35" s="14">
        <f t="shared" si="9"/>
        <v>1213.5</v>
      </c>
      <c r="T35" s="43">
        <f t="shared" si="10"/>
        <v>1039.5</v>
      </c>
      <c r="U35" s="41">
        <f t="shared" ref="U35:U39" si="13">AVERAGE(Z16:AA16)</f>
        <v>3595</v>
      </c>
      <c r="X35" s="14">
        <f>P35/$E$25</f>
        <v>1.0051534131451678</v>
      </c>
      <c r="Y35" s="14">
        <f>Q35/$E$25</f>
        <v>0.97566003329897732</v>
      </c>
      <c r="Z35" s="14">
        <f>R35/$E$25</f>
        <v>0.85958931261396976</v>
      </c>
      <c r="AA35" s="14">
        <f>S35/$E$25</f>
        <v>1.1545231110758742</v>
      </c>
      <c r="AB35" s="43">
        <f>T35/$E$25</f>
        <v>0.98897962419725682</v>
      </c>
      <c r="AC35" s="14">
        <f t="shared" ref="AC35:AC39" si="14">U35/$E$25</f>
        <v>3.4202806628082141</v>
      </c>
    </row>
    <row r="36" spans="2:29" x14ac:dyDescent="0.25">
      <c r="B36" s="14">
        <f t="shared" si="1"/>
        <v>1046</v>
      </c>
      <c r="C36" s="14">
        <f t="shared" si="2"/>
        <v>1432</v>
      </c>
      <c r="D36" s="14">
        <f t="shared" si="3"/>
        <v>1095.5</v>
      </c>
      <c r="E36" s="14">
        <f t="shared" si="4"/>
        <v>1244.5</v>
      </c>
      <c r="F36" s="43">
        <f t="shared" si="5"/>
        <v>1164.5</v>
      </c>
      <c r="G36" s="41">
        <f t="shared" si="11"/>
        <v>1461.5</v>
      </c>
      <c r="I36" s="14">
        <f>B36/$E$25</f>
        <v>0.99516371997145814</v>
      </c>
      <c r="J36" s="14">
        <f>C36/$E$25</f>
        <v>1.362403869024023</v>
      </c>
      <c r="K36" s="14">
        <f>D36/$E$25</f>
        <v>1.042257987790375</v>
      </c>
      <c r="L36" s="14">
        <f>E36/$E$25</f>
        <v>1.1840164909220645</v>
      </c>
      <c r="M36" s="43">
        <f>F36/$E$25</f>
        <v>1.1079045429318957</v>
      </c>
      <c r="N36" s="14">
        <f t="shared" si="12"/>
        <v>1.3904701498453977</v>
      </c>
      <c r="P36" s="14">
        <f t="shared" si="6"/>
        <v>1079.5</v>
      </c>
      <c r="Q36" s="14">
        <f t="shared" si="7"/>
        <v>4609.5</v>
      </c>
      <c r="R36" s="14">
        <f t="shared" si="8"/>
        <v>1134</v>
      </c>
      <c r="S36" s="14">
        <f t="shared" si="9"/>
        <v>1249.5</v>
      </c>
      <c r="T36" s="43">
        <f t="shared" si="10"/>
        <v>1233</v>
      </c>
      <c r="U36" s="41">
        <f t="shared" si="13"/>
        <v>1244.5</v>
      </c>
      <c r="X36" s="14">
        <f>P36/$E$25</f>
        <v>1.0270355981923414</v>
      </c>
      <c r="Y36" s="14">
        <f>Q36/$E$25</f>
        <v>4.3854753032585432</v>
      </c>
      <c r="Z36" s="14">
        <f>R36/$E$25</f>
        <v>1.0788868627606438</v>
      </c>
      <c r="AA36" s="14">
        <f>S36/$E$25</f>
        <v>1.1887734876714502</v>
      </c>
      <c r="AB36" s="43">
        <f>T36/$E$25</f>
        <v>1.1730753983984779</v>
      </c>
      <c r="AC36" s="14">
        <f t="shared" si="14"/>
        <v>1.1840164909220645</v>
      </c>
    </row>
    <row r="37" spans="2:29" x14ac:dyDescent="0.25">
      <c r="B37" s="14">
        <f t="shared" si="1"/>
        <v>1104.5</v>
      </c>
      <c r="C37" s="14">
        <f t="shared" si="2"/>
        <v>866</v>
      </c>
      <c r="D37" s="14">
        <f t="shared" si="3"/>
        <v>1251.5</v>
      </c>
      <c r="E37" s="14">
        <f t="shared" si="4"/>
        <v>1057</v>
      </c>
      <c r="F37" s="43">
        <f t="shared" si="5"/>
        <v>917</v>
      </c>
      <c r="G37" s="41">
        <f t="shared" si="11"/>
        <v>962</v>
      </c>
      <c r="I37" s="14">
        <f>B37/$E$25</f>
        <v>1.0508205819392691</v>
      </c>
      <c r="J37" s="14">
        <f>C37/$E$25</f>
        <v>0.82391183699357806</v>
      </c>
      <c r="K37" s="14">
        <f>D37/$E$25</f>
        <v>1.1906762863712044</v>
      </c>
      <c r="L37" s="14">
        <f>E37/$E$25</f>
        <v>1.0056291128201063</v>
      </c>
      <c r="M37" s="43">
        <f>F37/$E$25</f>
        <v>0.87243320383731082</v>
      </c>
      <c r="N37" s="14">
        <f t="shared" si="12"/>
        <v>0.91524617458178081</v>
      </c>
      <c r="P37" s="14">
        <f t="shared" si="6"/>
        <v>1236.5</v>
      </c>
      <c r="Q37" s="14">
        <f t="shared" si="7"/>
        <v>924</v>
      </c>
      <c r="R37" s="14">
        <f t="shared" si="8"/>
        <v>1278</v>
      </c>
      <c r="S37" s="14">
        <f t="shared" si="9"/>
        <v>1108.5</v>
      </c>
      <c r="T37" s="43">
        <f t="shared" si="10"/>
        <v>996.5</v>
      </c>
      <c r="U37" s="41">
        <f t="shared" si="13"/>
        <v>988</v>
      </c>
      <c r="X37" s="14">
        <f>P37/$E$25</f>
        <v>1.1764052961230478</v>
      </c>
      <c r="Y37" s="14">
        <f>Q37/$E$25</f>
        <v>0.87909299928645057</v>
      </c>
      <c r="Z37" s="14">
        <f>R37/$E$25</f>
        <v>1.2158883691429478</v>
      </c>
      <c r="AA37" s="14">
        <f>S37/$E$25</f>
        <v>1.0546261793387774</v>
      </c>
      <c r="AB37" s="43">
        <f>T37/$E$25</f>
        <v>0.94806945215254113</v>
      </c>
      <c r="AC37" s="14">
        <f t="shared" si="14"/>
        <v>0.93998255767858563</v>
      </c>
    </row>
    <row r="38" spans="2:29" x14ac:dyDescent="0.25">
      <c r="B38" s="14">
        <f t="shared" si="1"/>
        <v>1038</v>
      </c>
      <c r="C38" s="14">
        <f t="shared" si="2"/>
        <v>882</v>
      </c>
      <c r="D38" s="14">
        <f t="shared" si="3"/>
        <v>910.5</v>
      </c>
      <c r="E38" s="14">
        <f t="shared" si="4"/>
        <v>1041.5</v>
      </c>
      <c r="F38" s="43">
        <f t="shared" si="5"/>
        <v>1156.5</v>
      </c>
      <c r="G38" s="41">
        <f t="shared" si="11"/>
        <v>1050.5</v>
      </c>
      <c r="I38" s="14">
        <f>B38/$E$25</f>
        <v>0.98755252517244119</v>
      </c>
      <c r="J38" s="14">
        <f>C38/$E$25</f>
        <v>0.83913422659161185</v>
      </c>
      <c r="K38" s="14">
        <f>D38/$E$25</f>
        <v>0.86624910806310951</v>
      </c>
      <c r="L38" s="14">
        <f>E38/$E$25</f>
        <v>0.99088242289701112</v>
      </c>
      <c r="M38" s="43">
        <f>F38/$E$25</f>
        <v>1.1002933481328789</v>
      </c>
      <c r="N38" s="14">
        <f t="shared" si="12"/>
        <v>0.99944501704590505</v>
      </c>
      <c r="P38" s="14">
        <f t="shared" si="6"/>
        <v>1146</v>
      </c>
      <c r="Q38" s="14">
        <f t="shared" si="7"/>
        <v>910.5</v>
      </c>
      <c r="R38" s="14">
        <f t="shared" si="8"/>
        <v>930</v>
      </c>
      <c r="S38" s="14">
        <f t="shared" si="9"/>
        <v>1052.5</v>
      </c>
      <c r="T38" s="43">
        <f t="shared" si="10"/>
        <v>1247</v>
      </c>
      <c r="U38" s="41">
        <f t="shared" si="13"/>
        <v>1056.5</v>
      </c>
      <c r="X38" s="14">
        <f>P38/$E$25</f>
        <v>1.0903036549591691</v>
      </c>
      <c r="Y38" s="14">
        <f>Q38/$E$25</f>
        <v>0.86624910806310951</v>
      </c>
      <c r="Z38" s="14">
        <f>R38/$E$25</f>
        <v>0.88480139538571323</v>
      </c>
      <c r="AA38" s="14">
        <f>S38/$E$25</f>
        <v>1.0013478157456592</v>
      </c>
      <c r="AB38" s="43">
        <f>T38/$E$25</f>
        <v>1.1863949892967574</v>
      </c>
      <c r="AC38" s="14">
        <f t="shared" si="14"/>
        <v>1.0051534131451678</v>
      </c>
    </row>
    <row r="39" spans="2:29" x14ac:dyDescent="0.25">
      <c r="B39" s="15">
        <f t="shared" si="1"/>
        <v>1036.5</v>
      </c>
      <c r="C39" s="15">
        <f t="shared" si="2"/>
        <v>1185</v>
      </c>
      <c r="D39" s="15">
        <f t="shared" si="3"/>
        <v>1313</v>
      </c>
      <c r="E39" s="15">
        <f t="shared" si="4"/>
        <v>1248.5</v>
      </c>
      <c r="F39" s="44">
        <f t="shared" si="5"/>
        <v>1146</v>
      </c>
      <c r="G39" s="35">
        <f t="shared" si="11"/>
        <v>1062</v>
      </c>
      <c r="I39" s="15">
        <f>B39/$E$25</f>
        <v>0.98612542614762555</v>
      </c>
      <c r="J39" s="15">
        <f>C39/$E$25</f>
        <v>1.1274082296043766</v>
      </c>
      <c r="K39" s="15">
        <f>D39/$E$25</f>
        <v>1.2491873463886467</v>
      </c>
      <c r="L39" s="15">
        <f>E39/$E$25</f>
        <v>1.1878220883215731</v>
      </c>
      <c r="M39" s="44">
        <f>F39/$E$25</f>
        <v>1.0903036549591691</v>
      </c>
      <c r="N39" s="15">
        <f t="shared" si="12"/>
        <v>1.0103861095694919</v>
      </c>
      <c r="P39" s="15">
        <f t="shared" si="6"/>
        <v>1122.5</v>
      </c>
      <c r="Q39" s="15">
        <f t="shared" si="7"/>
        <v>1226.5</v>
      </c>
      <c r="R39" s="15">
        <f t="shared" si="8"/>
        <v>1327.5</v>
      </c>
      <c r="S39" s="15">
        <f t="shared" si="9"/>
        <v>1285.5</v>
      </c>
      <c r="T39" s="44">
        <f t="shared" si="10"/>
        <v>1225.5</v>
      </c>
      <c r="U39" s="35">
        <f t="shared" si="13"/>
        <v>1105.5</v>
      </c>
      <c r="X39" s="15">
        <f>P39/$E$25</f>
        <v>1.0679457702370572</v>
      </c>
      <c r="Y39" s="15">
        <f>Q39/$E$25</f>
        <v>1.1668913026242766</v>
      </c>
      <c r="Z39" s="15">
        <f>R39/$E$25</f>
        <v>1.2629826369618649</v>
      </c>
      <c r="AA39" s="15">
        <f>S39/$E$25</f>
        <v>1.2230238642670261</v>
      </c>
      <c r="AB39" s="44">
        <f>T39/$E$25</f>
        <v>1.1659399032743996</v>
      </c>
      <c r="AC39" s="15">
        <f t="shared" si="14"/>
        <v>1.0517719812891462</v>
      </c>
    </row>
  </sheetData>
  <mergeCells count="16">
    <mergeCell ref="X32:AC32"/>
    <mergeCell ref="S25:S30"/>
    <mergeCell ref="B32:G32"/>
    <mergeCell ref="I32:N32"/>
    <mergeCell ref="P32:U32"/>
    <mergeCell ref="J11:K11"/>
    <mergeCell ref="L11:M11"/>
    <mergeCell ref="C24:D24"/>
    <mergeCell ref="Q24:R24"/>
    <mergeCell ref="B25:B30"/>
    <mergeCell ref="E25:E30"/>
    <mergeCell ref="P25:P30"/>
    <mergeCell ref="B11:C11"/>
    <mergeCell ref="D11:E11"/>
    <mergeCell ref="F11:G11"/>
    <mergeCell ref="H11:I11"/>
  </mergeCells>
  <conditionalFormatting sqref="X34:AC39">
    <cfRule type="cellIs" dxfId="5" priority="1" operator="greaterThan">
      <formula>3</formula>
    </cfRule>
  </conditionalFormatting>
  <conditionalFormatting sqref="I34:N39">
    <cfRule type="cellIs" dxfId="3" priority="2" operator="greaterThan">
      <formula>3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21"/>
  <sheetViews>
    <sheetView workbookViewId="0">
      <selection activeCell="D25" sqref="D25"/>
    </sheetView>
  </sheetViews>
  <sheetFormatPr defaultRowHeight="15" x14ac:dyDescent="0.25"/>
  <sheetData>
    <row r="3" spans="1:13" x14ac:dyDescent="0.25">
      <c r="A3" s="47" t="s">
        <v>0</v>
      </c>
      <c r="B3" s="46"/>
      <c r="C3" s="46"/>
      <c r="D3" s="47" t="s">
        <v>1</v>
      </c>
      <c r="E3" s="46"/>
      <c r="F3" s="46"/>
      <c r="G3" s="46"/>
      <c r="H3" s="46"/>
      <c r="I3" s="46"/>
      <c r="J3" s="46"/>
      <c r="K3" s="47" t="s">
        <v>46</v>
      </c>
      <c r="L3" s="46"/>
      <c r="M3" s="46"/>
    </row>
    <row r="4" spans="1:13" x14ac:dyDescent="0.25">
      <c r="A4" s="47" t="s">
        <v>3</v>
      </c>
      <c r="B4" s="46"/>
      <c r="C4" s="46"/>
      <c r="D4" s="46"/>
      <c r="E4" s="46"/>
      <c r="F4" s="46"/>
      <c r="G4" s="46"/>
      <c r="H4" s="46"/>
      <c r="I4" s="47" t="s">
        <v>4</v>
      </c>
      <c r="J4" s="46"/>
      <c r="K4" s="47" t="s">
        <v>47</v>
      </c>
      <c r="L4" s="46"/>
      <c r="M4" s="46"/>
    </row>
    <row r="5" spans="1:13" x14ac:dyDescent="0.25">
      <c r="A5" s="47" t="s">
        <v>6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</row>
    <row r="6" spans="1:13" x14ac:dyDescent="0.25">
      <c r="A6" s="47" t="s">
        <v>7</v>
      </c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</row>
    <row r="7" spans="1:13" x14ac:dyDescent="0.25">
      <c r="A7" s="47" t="s">
        <v>48</v>
      </c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</row>
    <row r="8" spans="1:13" x14ac:dyDescent="0.25">
      <c r="A8" s="47" t="s">
        <v>9</v>
      </c>
      <c r="B8" s="46"/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</row>
    <row r="12" spans="1:13" x14ac:dyDescent="0.25">
      <c r="A12" s="46"/>
      <c r="B12" s="46" t="s">
        <v>10</v>
      </c>
      <c r="C12" s="46"/>
      <c r="D12" s="46"/>
      <c r="E12" s="46"/>
      <c r="F12" s="46"/>
      <c r="G12" s="46"/>
      <c r="H12" s="46"/>
      <c r="I12" s="46"/>
      <c r="J12" s="46"/>
      <c r="K12" s="46"/>
      <c r="L12" s="46"/>
      <c r="M12" s="46"/>
    </row>
    <row r="13" spans="1:13" x14ac:dyDescent="0.25">
      <c r="A13" s="46"/>
      <c r="B13" s="48">
        <v>1</v>
      </c>
      <c r="C13" s="48">
        <v>2</v>
      </c>
      <c r="D13" s="48">
        <v>3</v>
      </c>
      <c r="E13" s="48">
        <v>4</v>
      </c>
      <c r="F13" s="48">
        <v>5</v>
      </c>
      <c r="G13" s="48">
        <v>6</v>
      </c>
      <c r="H13" s="48">
        <v>7</v>
      </c>
      <c r="I13" s="48">
        <v>8</v>
      </c>
      <c r="J13" s="48">
        <v>9</v>
      </c>
      <c r="K13" s="48">
        <v>10</v>
      </c>
      <c r="L13" s="48">
        <v>11</v>
      </c>
      <c r="M13" s="48">
        <v>12</v>
      </c>
    </row>
    <row r="14" spans="1:13" x14ac:dyDescent="0.25">
      <c r="A14" s="48" t="s">
        <v>11</v>
      </c>
      <c r="B14" s="49">
        <v>1007</v>
      </c>
      <c r="C14" s="50">
        <v>989</v>
      </c>
      <c r="D14" s="50">
        <v>1166</v>
      </c>
      <c r="E14" s="50">
        <v>988</v>
      </c>
      <c r="F14" s="50">
        <v>976</v>
      </c>
      <c r="G14" s="50">
        <v>1048</v>
      </c>
      <c r="H14" s="50">
        <v>906</v>
      </c>
      <c r="I14" s="50">
        <v>877</v>
      </c>
      <c r="J14" s="50">
        <v>911</v>
      </c>
      <c r="K14" s="50">
        <v>920</v>
      </c>
      <c r="L14" s="50">
        <v>19011</v>
      </c>
      <c r="M14" s="51">
        <v>18467</v>
      </c>
    </row>
    <row r="15" spans="1:13" x14ac:dyDescent="0.25">
      <c r="A15" s="48" t="s">
        <v>12</v>
      </c>
      <c r="B15" s="52">
        <v>966</v>
      </c>
      <c r="C15" s="53">
        <v>1147</v>
      </c>
      <c r="D15" s="53">
        <v>1060</v>
      </c>
      <c r="E15" s="53">
        <v>991</v>
      </c>
      <c r="F15" s="53">
        <v>863</v>
      </c>
      <c r="G15" s="53">
        <v>944</v>
      </c>
      <c r="H15" s="53">
        <v>1112</v>
      </c>
      <c r="I15" s="53">
        <v>1315</v>
      </c>
      <c r="J15" s="53">
        <v>1066</v>
      </c>
      <c r="K15" s="53">
        <v>1013</v>
      </c>
      <c r="L15" s="53">
        <v>3702</v>
      </c>
      <c r="M15" s="54">
        <v>3488</v>
      </c>
    </row>
    <row r="16" spans="1:13" x14ac:dyDescent="0.25">
      <c r="A16" s="48" t="s">
        <v>13</v>
      </c>
      <c r="B16" s="52">
        <v>953</v>
      </c>
      <c r="C16" s="53">
        <v>1206</v>
      </c>
      <c r="D16" s="53">
        <v>1169</v>
      </c>
      <c r="E16" s="53">
        <v>8050</v>
      </c>
      <c r="F16" s="53">
        <v>1178</v>
      </c>
      <c r="G16" s="53">
        <v>1090</v>
      </c>
      <c r="H16" s="53">
        <v>1173</v>
      </c>
      <c r="I16" s="53">
        <v>1326</v>
      </c>
      <c r="J16" s="53">
        <v>1238</v>
      </c>
      <c r="K16" s="53">
        <v>1228</v>
      </c>
      <c r="L16" s="53">
        <v>1319</v>
      </c>
      <c r="M16" s="54">
        <v>1170</v>
      </c>
    </row>
    <row r="17" spans="1:13" x14ac:dyDescent="0.25">
      <c r="A17" s="48" t="s">
        <v>14</v>
      </c>
      <c r="B17" s="52">
        <v>1471</v>
      </c>
      <c r="C17" s="53">
        <v>1002</v>
      </c>
      <c r="D17" s="53">
        <v>935</v>
      </c>
      <c r="E17" s="53">
        <v>913</v>
      </c>
      <c r="F17" s="53">
        <v>1519</v>
      </c>
      <c r="G17" s="53">
        <v>1037</v>
      </c>
      <c r="H17" s="53">
        <v>1327</v>
      </c>
      <c r="I17" s="53">
        <v>890</v>
      </c>
      <c r="J17" s="53">
        <v>976</v>
      </c>
      <c r="K17" s="53">
        <v>1017</v>
      </c>
      <c r="L17" s="53">
        <v>993</v>
      </c>
      <c r="M17" s="54">
        <v>983</v>
      </c>
    </row>
    <row r="18" spans="1:13" x14ac:dyDescent="0.25">
      <c r="A18" s="48" t="s">
        <v>15</v>
      </c>
      <c r="B18" s="52">
        <v>924</v>
      </c>
      <c r="C18" s="53">
        <v>1368</v>
      </c>
      <c r="D18" s="53">
        <v>922</v>
      </c>
      <c r="E18" s="53">
        <v>899</v>
      </c>
      <c r="F18" s="53">
        <v>888</v>
      </c>
      <c r="G18" s="53">
        <v>972</v>
      </c>
      <c r="H18" s="53">
        <v>896</v>
      </c>
      <c r="I18" s="53">
        <v>1209</v>
      </c>
      <c r="J18" s="53">
        <v>1219</v>
      </c>
      <c r="K18" s="53">
        <v>1275</v>
      </c>
      <c r="L18" s="53">
        <v>1293</v>
      </c>
      <c r="M18" s="54">
        <v>820</v>
      </c>
    </row>
    <row r="19" spans="1:13" x14ac:dyDescent="0.25">
      <c r="A19" s="48" t="s">
        <v>16</v>
      </c>
      <c r="B19" s="52">
        <v>1030</v>
      </c>
      <c r="C19" s="53">
        <v>1215</v>
      </c>
      <c r="D19" s="53">
        <v>1241</v>
      </c>
      <c r="E19" s="53">
        <v>1212</v>
      </c>
      <c r="F19" s="53">
        <v>1291</v>
      </c>
      <c r="G19" s="53">
        <v>1364</v>
      </c>
      <c r="H19" s="53">
        <v>1334</v>
      </c>
      <c r="I19" s="53">
        <v>1237</v>
      </c>
      <c r="J19" s="53">
        <v>1219</v>
      </c>
      <c r="K19" s="53">
        <v>1232</v>
      </c>
      <c r="L19" s="53">
        <v>1219</v>
      </c>
      <c r="M19" s="54">
        <v>992</v>
      </c>
    </row>
    <row r="20" spans="1:13" x14ac:dyDescent="0.25">
      <c r="A20" s="48" t="s">
        <v>17</v>
      </c>
      <c r="B20" s="52">
        <v>876</v>
      </c>
      <c r="C20" s="53">
        <v>1098</v>
      </c>
      <c r="D20" s="53">
        <v>979</v>
      </c>
      <c r="E20" s="53">
        <v>933</v>
      </c>
      <c r="F20" s="53">
        <v>1102</v>
      </c>
      <c r="G20" s="53">
        <v>1004</v>
      </c>
      <c r="H20" s="53">
        <v>1005</v>
      </c>
      <c r="I20" s="53">
        <v>926</v>
      </c>
      <c r="J20" s="53">
        <v>1973</v>
      </c>
      <c r="K20" s="53">
        <v>995</v>
      </c>
      <c r="L20" s="53">
        <v>1054</v>
      </c>
      <c r="M20" s="54">
        <v>881</v>
      </c>
    </row>
    <row r="21" spans="1:13" x14ac:dyDescent="0.25">
      <c r="A21" s="48" t="s">
        <v>18</v>
      </c>
      <c r="B21" s="55"/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30min</vt:lpstr>
      <vt:lpstr>Analysis</vt:lpstr>
      <vt:lpstr>60min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chemicals</dc:creator>
  <cp:lastModifiedBy>chemicals</cp:lastModifiedBy>
  <dcterms:created xsi:type="dcterms:W3CDTF">2015-08-25T09:09:25Z</dcterms:created>
  <dcterms:modified xsi:type="dcterms:W3CDTF">2015-08-25T10:28:50Z</dcterms:modified>
</cp:coreProperties>
</file>