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6675" windowHeight="6210" activeTab="1"/>
  </bookViews>
  <sheets>
    <sheet name="0min" sheetId="1" r:id="rId1"/>
    <sheet name="Analysis" sheetId="2" r:id="rId2"/>
    <sheet name="30min." sheetId="3" r:id="rId3"/>
  </sheets>
  <calcPr calcId="145621"/>
</workbook>
</file>

<file path=xl/calcChain.xml><?xml version="1.0" encoding="utf-8"?>
<calcChain xmlns="http://schemas.openxmlformats.org/spreadsheetml/2006/main">
  <c r="Q15" i="2" l="1"/>
  <c r="R15" i="2"/>
  <c r="S15" i="2"/>
  <c r="T15" i="2"/>
  <c r="U15" i="2"/>
  <c r="V15" i="2"/>
  <c r="W15" i="2"/>
  <c r="X15" i="2"/>
  <c r="Y15" i="2"/>
  <c r="Z15" i="2"/>
  <c r="AA15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Q18" i="2"/>
  <c r="R18" i="2"/>
  <c r="S18" i="2"/>
  <c r="T18" i="2"/>
  <c r="U18" i="2"/>
  <c r="V18" i="2"/>
  <c r="W18" i="2"/>
  <c r="X18" i="2"/>
  <c r="Y18" i="2"/>
  <c r="Z18" i="2"/>
  <c r="AA18" i="2"/>
  <c r="Q19" i="2"/>
  <c r="R19" i="2"/>
  <c r="S19" i="2"/>
  <c r="T19" i="2"/>
  <c r="U19" i="2"/>
  <c r="V19" i="2"/>
  <c r="W19" i="2"/>
  <c r="X19" i="2"/>
  <c r="Y19" i="2"/>
  <c r="Z19" i="2"/>
  <c r="AA19" i="2"/>
  <c r="Q20" i="2"/>
  <c r="R20" i="2"/>
  <c r="S20" i="2"/>
  <c r="T20" i="2"/>
  <c r="U20" i="2"/>
  <c r="V20" i="2"/>
  <c r="W20" i="2"/>
  <c r="X20" i="2"/>
  <c r="Y20" i="2"/>
  <c r="Z20" i="2"/>
  <c r="AA20" i="2"/>
  <c r="Q21" i="2"/>
  <c r="R21" i="2"/>
  <c r="S21" i="2"/>
  <c r="T21" i="2"/>
  <c r="U21" i="2"/>
  <c r="V21" i="2"/>
  <c r="W21" i="2"/>
  <c r="X21" i="2"/>
  <c r="Y21" i="2"/>
  <c r="Z21" i="2"/>
  <c r="AA21" i="2"/>
  <c r="P16" i="2"/>
  <c r="P17" i="2"/>
  <c r="P18" i="2"/>
  <c r="P19" i="2"/>
  <c r="P20" i="2"/>
  <c r="P21" i="2"/>
  <c r="P15" i="2"/>
  <c r="L15" i="2" l="1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B16" i="2"/>
  <c r="B17" i="2"/>
  <c r="B18" i="2"/>
  <c r="B19" i="2"/>
  <c r="B20" i="2"/>
  <c r="B21" i="2"/>
  <c r="B15" i="2"/>
  <c r="F33" i="2"/>
  <c r="L33" i="2" s="1"/>
  <c r="E33" i="2"/>
  <c r="S33" i="2" s="1"/>
  <c r="Y33" i="2" s="1"/>
  <c r="D33" i="2"/>
  <c r="J33" i="2" s="1"/>
  <c r="C33" i="2"/>
  <c r="Q33" i="2" s="1"/>
  <c r="W33" i="2" s="1"/>
  <c r="B33" i="2"/>
  <c r="H33" i="2" s="1"/>
  <c r="R30" i="2"/>
  <c r="Q30" i="2"/>
  <c r="R29" i="2"/>
  <c r="Q29" i="2"/>
  <c r="R28" i="2"/>
  <c r="Q28" i="2"/>
  <c r="R27" i="2"/>
  <c r="Q27" i="2"/>
  <c r="R26" i="2"/>
  <c r="Q26" i="2"/>
  <c r="R25" i="2"/>
  <c r="Q25" i="2"/>
  <c r="D30" i="2"/>
  <c r="C30" i="2"/>
  <c r="D29" i="2"/>
  <c r="C29" i="2"/>
  <c r="D28" i="2"/>
  <c r="C28" i="2"/>
  <c r="D27" i="2"/>
  <c r="C27" i="2"/>
  <c r="D26" i="2"/>
  <c r="C26" i="2"/>
  <c r="D25" i="2"/>
  <c r="C25" i="2"/>
  <c r="E25" i="2" s="1"/>
  <c r="T39" i="2"/>
  <c r="S39" i="2"/>
  <c r="R39" i="2"/>
  <c r="X39" i="2" s="1"/>
  <c r="Q39" i="2"/>
  <c r="W39" i="2" s="1"/>
  <c r="P39" i="2"/>
  <c r="V39" i="2" s="1"/>
  <c r="F39" i="2"/>
  <c r="E39" i="2"/>
  <c r="K39" i="2" s="1"/>
  <c r="D39" i="2"/>
  <c r="C39" i="2"/>
  <c r="I39" i="2" s="1"/>
  <c r="B39" i="2"/>
  <c r="F38" i="2"/>
  <c r="L38" i="2" s="1"/>
  <c r="E38" i="2"/>
  <c r="D38" i="2"/>
  <c r="J38" i="2" s="1"/>
  <c r="C38" i="2"/>
  <c r="B38" i="2"/>
  <c r="H38" i="2" s="1"/>
  <c r="T37" i="2"/>
  <c r="Z37" i="2" s="1"/>
  <c r="S37" i="2"/>
  <c r="Y37" i="2" s="1"/>
  <c r="R37" i="2"/>
  <c r="X37" i="2" s="1"/>
  <c r="Q37" i="2"/>
  <c r="W37" i="2" s="1"/>
  <c r="P37" i="2"/>
  <c r="V37" i="2" s="1"/>
  <c r="F37" i="2"/>
  <c r="E37" i="2"/>
  <c r="K37" i="2" s="1"/>
  <c r="D37" i="2"/>
  <c r="C37" i="2"/>
  <c r="I37" i="2" s="1"/>
  <c r="B37" i="2"/>
  <c r="F36" i="2"/>
  <c r="L36" i="2" s="1"/>
  <c r="E36" i="2"/>
  <c r="D36" i="2"/>
  <c r="J36" i="2" s="1"/>
  <c r="C36" i="2"/>
  <c r="B36" i="2"/>
  <c r="H36" i="2" s="1"/>
  <c r="T35" i="2"/>
  <c r="Z35" i="2" s="1"/>
  <c r="S35" i="2"/>
  <c r="Y35" i="2" s="1"/>
  <c r="R35" i="2"/>
  <c r="X35" i="2" s="1"/>
  <c r="Q35" i="2"/>
  <c r="W35" i="2" s="1"/>
  <c r="P35" i="2"/>
  <c r="V35" i="2" s="1"/>
  <c r="F35" i="2"/>
  <c r="E35" i="2"/>
  <c r="K35" i="2" s="1"/>
  <c r="D35" i="2"/>
  <c r="C35" i="2"/>
  <c r="I35" i="2" s="1"/>
  <c r="B35" i="2"/>
  <c r="F34" i="2"/>
  <c r="L34" i="2" s="1"/>
  <c r="E34" i="2"/>
  <c r="D34" i="2"/>
  <c r="J34" i="2" s="1"/>
  <c r="C34" i="2"/>
  <c r="B34" i="2"/>
  <c r="H34" i="2" s="1"/>
  <c r="S25" i="2" l="1"/>
  <c r="P34" i="2"/>
  <c r="V34" i="2" s="1"/>
  <c r="Q34" i="2"/>
  <c r="R34" i="2"/>
  <c r="S34" i="2"/>
  <c r="T34" i="2"/>
  <c r="P36" i="2"/>
  <c r="V36" i="2" s="1"/>
  <c r="Q36" i="2"/>
  <c r="R36" i="2"/>
  <c r="S36" i="2"/>
  <c r="T36" i="2"/>
  <c r="P38" i="2"/>
  <c r="Q38" i="2"/>
  <c r="R38" i="2"/>
  <c r="S38" i="2"/>
  <c r="T38" i="2"/>
  <c r="I34" i="2"/>
  <c r="K34" i="2"/>
  <c r="W34" i="2"/>
  <c r="X34" i="2"/>
  <c r="Y34" i="2"/>
  <c r="Z34" i="2"/>
  <c r="H35" i="2"/>
  <c r="J35" i="2"/>
  <c r="L35" i="2"/>
  <c r="I36" i="2"/>
  <c r="K36" i="2"/>
  <c r="W36" i="2"/>
  <c r="X36" i="2"/>
  <c r="Y36" i="2"/>
  <c r="Z36" i="2"/>
  <c r="H37" i="2"/>
  <c r="J37" i="2"/>
  <c r="L37" i="2"/>
  <c r="I38" i="2"/>
  <c r="K38" i="2"/>
  <c r="V38" i="2"/>
  <c r="W38" i="2"/>
  <c r="X38" i="2"/>
  <c r="Y38" i="2"/>
  <c r="Z38" i="2"/>
  <c r="H39" i="2"/>
  <c r="J39" i="2"/>
  <c r="L39" i="2"/>
  <c r="Y39" i="2"/>
  <c r="Z39" i="2"/>
  <c r="I33" i="2"/>
  <c r="K33" i="2"/>
  <c r="P33" i="2"/>
  <c r="V33" i="2" s="1"/>
  <c r="R33" i="2"/>
  <c r="X33" i="2" s="1"/>
  <c r="T33" i="2"/>
  <c r="Z33" i="2" s="1"/>
</calcChain>
</file>

<file path=xl/sharedStrings.xml><?xml version="1.0" encoding="utf-8"?>
<sst xmlns="http://schemas.openxmlformats.org/spreadsheetml/2006/main" count="165" uniqueCount="46">
  <si>
    <t>User: USER</t>
  </si>
  <si>
    <t>Path: C:\Program Files (x86)\BMG\NEPHELOgalaxy\User\Data\</t>
  </si>
  <si>
    <t>Test ID: 1133</t>
  </si>
  <si>
    <t>Test Name: SOLUBILITY TEST</t>
  </si>
  <si>
    <t>Date: 8/21/2015</t>
  </si>
  <si>
    <t>Time: 4:30:35 PM</t>
  </si>
  <si>
    <t>ID1: CRDS65,1312,17,</t>
  </si>
  <si>
    <t>ID2: 1037B5,759B6,20mM</t>
  </si>
  <si>
    <t>ID3: KPo4,_0min_21.08.15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</si>
  <si>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</si>
  <si>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</si>
  <si>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</si>
  <si>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</si>
  <si>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</si>
  <si>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</si>
  <si>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</si>
  <si>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</si>
  <si>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</si>
  <si>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</si>
  <si>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</si>
  <si>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100µM</t>
  </si>
  <si>
    <t>Conditions</t>
  </si>
  <si>
    <t>50µM</t>
  </si>
  <si>
    <t>Buffer</t>
  </si>
  <si>
    <t>20mM, KPO4 pH-7.4</t>
  </si>
  <si>
    <t>25µM</t>
  </si>
  <si>
    <t>VC</t>
  </si>
  <si>
    <t>1% DMSO</t>
  </si>
  <si>
    <t>12.5µM</t>
  </si>
  <si>
    <t>6.25µM</t>
  </si>
  <si>
    <t>3.125µM</t>
  </si>
  <si>
    <t>Cpd ID</t>
  </si>
  <si>
    <t>CRDS65</t>
  </si>
  <si>
    <t>Raw Data: 0min</t>
  </si>
  <si>
    <t>Raw Data: 30min</t>
  </si>
  <si>
    <t>*Error</t>
  </si>
  <si>
    <t>Analysis</t>
  </si>
  <si>
    <t>Replicates</t>
  </si>
  <si>
    <t>Avg</t>
  </si>
  <si>
    <t>Avg values</t>
  </si>
  <si>
    <t>Fold insolubility</t>
  </si>
  <si>
    <t>CRD1312</t>
  </si>
  <si>
    <t>CRD1152.S17</t>
  </si>
  <si>
    <t>CRD1037B5</t>
  </si>
  <si>
    <t>CRD759B6</t>
  </si>
  <si>
    <t>V/C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</si>
</sst>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E26B0A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8E4B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25" sqref="C25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3416</v>
      </c>
      <c r="C14" s="4">
        <v>922</v>
      </c>
      <c r="D14" s="4">
        <v>1036</v>
      </c>
      <c r="E14" s="4">
        <v>926</v>
      </c>
      <c r="F14" s="4">
        <v>18853</v>
      </c>
      <c r="G14" s="4">
        <v>19552</v>
      </c>
      <c r="H14" s="4">
        <v>30190</v>
      </c>
      <c r="I14" s="4">
        <v>7735</v>
      </c>
      <c r="J14" s="4">
        <v>10141</v>
      </c>
      <c r="K14" s="4">
        <v>15280</v>
      </c>
      <c r="L14" s="4"/>
      <c r="M14" s="5"/>
    </row>
    <row r="15" spans="1:13" x14ac:dyDescent="0.25">
      <c r="A15" s="2" t="s">
        <v>12</v>
      </c>
      <c r="B15" s="6">
        <v>845</v>
      </c>
      <c r="C15" s="7">
        <v>918</v>
      </c>
      <c r="D15" s="7">
        <v>1022</v>
      </c>
      <c r="E15" s="7">
        <v>1235</v>
      </c>
      <c r="F15" s="7">
        <v>1156</v>
      </c>
      <c r="G15" s="7">
        <v>1203</v>
      </c>
      <c r="H15" s="7">
        <v>2730</v>
      </c>
      <c r="I15" s="7">
        <v>2029</v>
      </c>
      <c r="J15" s="7">
        <v>25161</v>
      </c>
      <c r="K15" s="7">
        <v>16458</v>
      </c>
      <c r="L15" s="7"/>
      <c r="M15" s="8"/>
    </row>
    <row r="16" spans="1:13" x14ac:dyDescent="0.25">
      <c r="A16" s="2" t="s">
        <v>13</v>
      </c>
      <c r="B16" s="6">
        <v>942</v>
      </c>
      <c r="C16" s="7">
        <v>999</v>
      </c>
      <c r="D16" s="7">
        <v>960</v>
      </c>
      <c r="E16" s="7">
        <v>1004</v>
      </c>
      <c r="F16" s="7">
        <v>1229</v>
      </c>
      <c r="G16" s="7">
        <v>1197</v>
      </c>
      <c r="H16" s="7">
        <v>2069</v>
      </c>
      <c r="I16" s="7">
        <v>1722</v>
      </c>
      <c r="J16" s="7">
        <v>13547</v>
      </c>
      <c r="K16" s="7">
        <v>9526</v>
      </c>
      <c r="L16" s="7"/>
      <c r="M16" s="8"/>
    </row>
    <row r="17" spans="1:13" x14ac:dyDescent="0.25">
      <c r="A17" s="2" t="s">
        <v>14</v>
      </c>
      <c r="B17" s="6">
        <v>979</v>
      </c>
      <c r="C17" s="7">
        <v>1024</v>
      </c>
      <c r="D17" s="7">
        <v>1145</v>
      </c>
      <c r="E17" s="7">
        <v>1079</v>
      </c>
      <c r="F17" s="7">
        <v>1171</v>
      </c>
      <c r="G17" s="7">
        <v>1799</v>
      </c>
      <c r="H17" s="7">
        <v>1866</v>
      </c>
      <c r="I17" s="7">
        <v>1780</v>
      </c>
      <c r="J17" s="7">
        <v>1501</v>
      </c>
      <c r="K17" s="7">
        <v>1157</v>
      </c>
      <c r="L17" s="7"/>
      <c r="M17" s="8"/>
    </row>
    <row r="18" spans="1:13" x14ac:dyDescent="0.25">
      <c r="A18" s="2" t="s">
        <v>15</v>
      </c>
      <c r="B18" s="6">
        <v>848</v>
      </c>
      <c r="C18" s="7">
        <v>1118</v>
      </c>
      <c r="D18" s="7">
        <v>1034</v>
      </c>
      <c r="E18" s="7">
        <v>1414</v>
      </c>
      <c r="F18" s="7">
        <v>1217</v>
      </c>
      <c r="G18" s="7">
        <v>1181</v>
      </c>
      <c r="H18" s="7">
        <v>1101</v>
      </c>
      <c r="I18" s="7">
        <v>1629</v>
      </c>
      <c r="J18" s="7">
        <v>1306</v>
      </c>
      <c r="K18" s="7">
        <v>2108</v>
      </c>
      <c r="L18" s="7"/>
      <c r="M18" s="8"/>
    </row>
    <row r="19" spans="1:13" x14ac:dyDescent="0.25">
      <c r="A19" s="2" t="s">
        <v>16</v>
      </c>
      <c r="B19" s="6">
        <v>966</v>
      </c>
      <c r="C19" s="7">
        <v>1958</v>
      </c>
      <c r="D19" s="7">
        <v>1231</v>
      </c>
      <c r="E19" s="7">
        <v>1106</v>
      </c>
      <c r="F19" s="7">
        <v>1126</v>
      </c>
      <c r="G19" s="7">
        <v>1171</v>
      </c>
      <c r="H19" s="7">
        <v>1399</v>
      </c>
      <c r="I19" s="7">
        <v>1117</v>
      </c>
      <c r="J19" s="7">
        <v>1106</v>
      </c>
      <c r="K19" s="7">
        <v>982</v>
      </c>
      <c r="L19" s="7"/>
      <c r="M19" s="8"/>
    </row>
    <row r="20" spans="1:13" x14ac:dyDescent="0.25">
      <c r="A20" s="2" t="s">
        <v>17</v>
      </c>
      <c r="B20" s="6">
        <v>1047</v>
      </c>
      <c r="C20" s="7">
        <v>1514</v>
      </c>
      <c r="D20" s="7">
        <v>1026</v>
      </c>
      <c r="E20" s="7">
        <v>1026</v>
      </c>
      <c r="F20" s="7">
        <v>1724</v>
      </c>
      <c r="G20" s="7">
        <v>1688</v>
      </c>
      <c r="H20" s="7">
        <v>1511</v>
      </c>
      <c r="I20" s="7">
        <v>1399</v>
      </c>
      <c r="J20" s="7">
        <v>1131</v>
      </c>
      <c r="K20" s="7">
        <v>1241</v>
      </c>
      <c r="L20" s="7">
        <v>1442</v>
      </c>
      <c r="M20" s="8">
        <v>1000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13" workbookViewId="0">
      <selection activeCell="N52" sqref="N52"/>
    </sheetView>
  </sheetViews>
  <sheetFormatPr defaultRowHeight="15" x14ac:dyDescent="0.25"/>
  <cols>
    <col min="1" max="3" width="9.140625" style="13"/>
    <col min="4" max="4" width="12.140625" style="13" bestFit="1" customWidth="1"/>
    <col min="5" max="5" width="10.7109375" style="13" bestFit="1" customWidth="1"/>
    <col min="6" max="6" width="11.7109375" style="13" customWidth="1"/>
    <col min="7" max="9" width="9.140625" style="13"/>
    <col min="10" max="10" width="12.140625" style="13" bestFit="1" customWidth="1"/>
    <col min="11" max="11" width="10.7109375" style="13" bestFit="1" customWidth="1"/>
    <col min="12" max="15" width="9.140625" style="13"/>
    <col min="16" max="16" width="18.5703125" style="13" customWidth="1"/>
    <col min="17" max="17" width="9.140625" style="13"/>
    <col min="18" max="18" width="11.5703125" style="13" customWidth="1"/>
    <col min="19" max="19" width="13.28515625" style="13" customWidth="1"/>
    <col min="20" max="23" width="9.140625" style="13"/>
    <col min="24" max="24" width="12.140625" style="13" bestFit="1" customWidth="1"/>
    <col min="25" max="25" width="10.7109375" style="13" bestFit="1" customWidth="1"/>
    <col min="26" max="16384" width="9.140625" style="13"/>
  </cols>
  <sheetData>
    <row r="1" spans="1:27" x14ac:dyDescent="0.25">
      <c r="A1" s="12" t="s">
        <v>19</v>
      </c>
    </row>
    <row r="2" spans="1:27" x14ac:dyDescent="0.25">
      <c r="A2" s="12"/>
      <c r="B2" s="13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</row>
    <row r="3" spans="1:27" x14ac:dyDescent="0.25">
      <c r="A3" s="13" t="s">
        <v>11</v>
      </c>
      <c r="B3" s="14" t="s">
        <v>20</v>
      </c>
      <c r="C3" s="14" t="s">
        <v>20</v>
      </c>
      <c r="D3" s="15" t="s">
        <v>20</v>
      </c>
      <c r="E3" s="15" t="s">
        <v>20</v>
      </c>
      <c r="F3" s="16" t="s">
        <v>20</v>
      </c>
      <c r="G3" s="16" t="s">
        <v>20</v>
      </c>
      <c r="H3" s="17" t="s">
        <v>20</v>
      </c>
      <c r="I3" s="17" t="s">
        <v>20</v>
      </c>
      <c r="J3" s="18" t="s">
        <v>20</v>
      </c>
      <c r="K3" s="18" t="s">
        <v>20</v>
      </c>
      <c r="L3" s="19" t="s">
        <v>20</v>
      </c>
      <c r="M3" s="19" t="s">
        <v>20</v>
      </c>
      <c r="O3" s="12" t="s">
        <v>21</v>
      </c>
    </row>
    <row r="4" spans="1:27" x14ac:dyDescent="0.25">
      <c r="A4" s="13" t="s">
        <v>12</v>
      </c>
      <c r="B4" s="14" t="s">
        <v>22</v>
      </c>
      <c r="C4" s="14" t="s">
        <v>22</v>
      </c>
      <c r="D4" s="15" t="s">
        <v>22</v>
      </c>
      <c r="E4" s="15" t="s">
        <v>22</v>
      </c>
      <c r="F4" s="16" t="s">
        <v>22</v>
      </c>
      <c r="G4" s="16" t="s">
        <v>22</v>
      </c>
      <c r="H4" s="17" t="s">
        <v>22</v>
      </c>
      <c r="I4" s="17" t="s">
        <v>22</v>
      </c>
      <c r="J4" s="18" t="s">
        <v>22</v>
      </c>
      <c r="K4" s="18" t="s">
        <v>22</v>
      </c>
      <c r="L4" s="19" t="s">
        <v>22</v>
      </c>
      <c r="M4" s="19" t="s">
        <v>22</v>
      </c>
      <c r="O4" s="13" t="s">
        <v>23</v>
      </c>
      <c r="P4" s="13" t="s">
        <v>24</v>
      </c>
    </row>
    <row r="5" spans="1:27" x14ac:dyDescent="0.25">
      <c r="A5" s="13" t="s">
        <v>13</v>
      </c>
      <c r="B5" s="14" t="s">
        <v>25</v>
      </c>
      <c r="C5" s="14" t="s">
        <v>25</v>
      </c>
      <c r="D5" s="15" t="s">
        <v>25</v>
      </c>
      <c r="E5" s="15" t="s">
        <v>25</v>
      </c>
      <c r="F5" s="16" t="s">
        <v>25</v>
      </c>
      <c r="G5" s="16" t="s">
        <v>25</v>
      </c>
      <c r="H5" s="17" t="s">
        <v>25</v>
      </c>
      <c r="I5" s="17" t="s">
        <v>25</v>
      </c>
      <c r="J5" s="18" t="s">
        <v>25</v>
      </c>
      <c r="K5" s="18" t="s">
        <v>25</v>
      </c>
      <c r="L5" s="19" t="s">
        <v>25</v>
      </c>
      <c r="M5" s="19" t="s">
        <v>25</v>
      </c>
      <c r="O5" s="13" t="s">
        <v>26</v>
      </c>
      <c r="P5" s="13" t="s">
        <v>27</v>
      </c>
    </row>
    <row r="6" spans="1:27" x14ac:dyDescent="0.25">
      <c r="A6" s="13" t="s">
        <v>14</v>
      </c>
      <c r="B6" s="14" t="s">
        <v>28</v>
      </c>
      <c r="C6" s="14" t="s">
        <v>28</v>
      </c>
      <c r="D6" s="15" t="s">
        <v>28</v>
      </c>
      <c r="E6" s="15" t="s">
        <v>28</v>
      </c>
      <c r="F6" s="16" t="s">
        <v>28</v>
      </c>
      <c r="G6" s="16" t="s">
        <v>28</v>
      </c>
      <c r="H6" s="17" t="s">
        <v>28</v>
      </c>
      <c r="I6" s="17" t="s">
        <v>28</v>
      </c>
      <c r="J6" s="18" t="s">
        <v>28</v>
      </c>
      <c r="K6" s="18" t="s">
        <v>28</v>
      </c>
      <c r="L6" s="19" t="s">
        <v>28</v>
      </c>
      <c r="M6" s="19" t="s">
        <v>28</v>
      </c>
    </row>
    <row r="7" spans="1:27" x14ac:dyDescent="0.25">
      <c r="A7" s="13" t="s">
        <v>15</v>
      </c>
      <c r="B7" s="14" t="s">
        <v>29</v>
      </c>
      <c r="C7" s="14" t="s">
        <v>29</v>
      </c>
      <c r="D7" s="15" t="s">
        <v>29</v>
      </c>
      <c r="E7" s="15" t="s">
        <v>29</v>
      </c>
      <c r="F7" s="16" t="s">
        <v>29</v>
      </c>
      <c r="G7" s="16" t="s">
        <v>29</v>
      </c>
      <c r="H7" s="17" t="s">
        <v>29</v>
      </c>
      <c r="I7" s="17" t="s">
        <v>29</v>
      </c>
      <c r="J7" s="18" t="s">
        <v>29</v>
      </c>
      <c r="K7" s="18" t="s">
        <v>29</v>
      </c>
      <c r="L7" s="19" t="s">
        <v>29</v>
      </c>
      <c r="M7" s="19" t="s">
        <v>29</v>
      </c>
    </row>
    <row r="8" spans="1:27" x14ac:dyDescent="0.25">
      <c r="A8" s="13" t="s">
        <v>16</v>
      </c>
      <c r="B8" s="14" t="s">
        <v>30</v>
      </c>
      <c r="C8" s="14" t="s">
        <v>30</v>
      </c>
      <c r="D8" s="15" t="s">
        <v>30</v>
      </c>
      <c r="E8" s="15" t="s">
        <v>30</v>
      </c>
      <c r="F8" s="16" t="s">
        <v>30</v>
      </c>
      <c r="G8" s="16" t="s">
        <v>30</v>
      </c>
      <c r="H8" s="17" t="s">
        <v>30</v>
      </c>
      <c r="I8" s="17" t="s">
        <v>30</v>
      </c>
      <c r="J8" s="18" t="s">
        <v>30</v>
      </c>
      <c r="K8" s="18" t="s">
        <v>30</v>
      </c>
      <c r="L8" s="19" t="s">
        <v>30</v>
      </c>
      <c r="M8" s="19" t="s">
        <v>30</v>
      </c>
    </row>
    <row r="9" spans="1:27" x14ac:dyDescent="0.25">
      <c r="A9" s="13" t="s">
        <v>17</v>
      </c>
      <c r="B9" s="20" t="s">
        <v>26</v>
      </c>
      <c r="C9" s="20" t="s">
        <v>26</v>
      </c>
      <c r="D9" s="20" t="s">
        <v>26</v>
      </c>
      <c r="E9" s="20" t="s">
        <v>26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26</v>
      </c>
      <c r="K9" s="20" t="s">
        <v>26</v>
      </c>
      <c r="L9" s="20" t="s">
        <v>26</v>
      </c>
      <c r="M9" s="20" t="s">
        <v>26</v>
      </c>
    </row>
    <row r="10" spans="1:27" x14ac:dyDescent="0.25">
      <c r="A10" s="13" t="s">
        <v>18</v>
      </c>
      <c r="B10" s="21"/>
      <c r="C10" s="22"/>
      <c r="D10" s="21"/>
      <c r="E10" s="23"/>
      <c r="F10" s="22"/>
      <c r="G10" s="22"/>
      <c r="H10" s="21"/>
      <c r="I10" s="23"/>
      <c r="J10" s="22"/>
      <c r="K10" s="22"/>
      <c r="L10" s="21"/>
      <c r="M10" s="23"/>
    </row>
    <row r="11" spans="1:27" x14ac:dyDescent="0.25">
      <c r="A11" s="24" t="s">
        <v>31</v>
      </c>
      <c r="B11" s="43" t="s">
        <v>32</v>
      </c>
      <c r="C11" s="44"/>
      <c r="D11" s="43" t="s">
        <v>41</v>
      </c>
      <c r="E11" s="44"/>
      <c r="F11" s="43" t="s">
        <v>42</v>
      </c>
      <c r="G11" s="44"/>
      <c r="H11" s="43" t="s">
        <v>43</v>
      </c>
      <c r="I11" s="44"/>
      <c r="J11" s="43" t="s">
        <v>44</v>
      </c>
      <c r="K11" s="44"/>
      <c r="L11" s="43" t="s">
        <v>45</v>
      </c>
      <c r="M11" s="44"/>
    </row>
    <row r="12" spans="1:2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27" x14ac:dyDescent="0.25">
      <c r="A13" s="25" t="s">
        <v>33</v>
      </c>
      <c r="O13" s="25" t="s">
        <v>34</v>
      </c>
    </row>
    <row r="14" spans="1:27" x14ac:dyDescent="0.25">
      <c r="A14" s="12"/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O14" s="12"/>
      <c r="P14" s="13">
        <v>1</v>
      </c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  <c r="X14" s="13">
        <v>9</v>
      </c>
      <c r="Y14" s="13">
        <v>10</v>
      </c>
      <c r="Z14" s="13">
        <v>11</v>
      </c>
      <c r="AA14" s="13">
        <v>12</v>
      </c>
    </row>
    <row r="15" spans="1:27" x14ac:dyDescent="0.25">
      <c r="A15" s="13" t="s">
        <v>11</v>
      </c>
      <c r="B15" s="14">
        <f>'0min'!B14</f>
        <v>3416</v>
      </c>
      <c r="C15" s="14">
        <f>'0min'!C14</f>
        <v>922</v>
      </c>
      <c r="D15" s="14">
        <f>'0min'!D14</f>
        <v>1036</v>
      </c>
      <c r="E15" s="14">
        <f>'0min'!E14</f>
        <v>926</v>
      </c>
      <c r="F15" s="14">
        <f>'0min'!F14</f>
        <v>18853</v>
      </c>
      <c r="G15" s="14">
        <f>'0min'!G14</f>
        <v>19552</v>
      </c>
      <c r="H15" s="14">
        <f>'0min'!H14</f>
        <v>30190</v>
      </c>
      <c r="I15" s="14">
        <f>'0min'!I14</f>
        <v>7735</v>
      </c>
      <c r="J15" s="14">
        <f>'0min'!J14</f>
        <v>10141</v>
      </c>
      <c r="K15" s="14">
        <f>'0min'!K14</f>
        <v>15280</v>
      </c>
      <c r="L15" s="14">
        <f>'0min'!L14</f>
        <v>0</v>
      </c>
      <c r="M15" s="14">
        <f>'0min'!M14</f>
        <v>0</v>
      </c>
      <c r="O15" s="13" t="s">
        <v>11</v>
      </c>
      <c r="P15" s="14">
        <f>'30min.'!B4</f>
        <v>3009</v>
      </c>
      <c r="Q15" s="14">
        <f>'30min.'!C4</f>
        <v>3454</v>
      </c>
      <c r="R15" s="14">
        <f>'30min.'!D4</f>
        <v>2526</v>
      </c>
      <c r="S15" s="14">
        <f>'30min.'!E4</f>
        <v>1135</v>
      </c>
      <c r="T15" s="14">
        <f>'30min.'!F4</f>
        <v>22966</v>
      </c>
      <c r="U15" s="14">
        <f>'30min.'!G4</f>
        <v>25115</v>
      </c>
      <c r="V15" s="14">
        <f>'30min.'!H4</f>
        <v>13105</v>
      </c>
      <c r="W15" s="14">
        <f>'30min.'!I4</f>
        <v>7257</v>
      </c>
      <c r="X15" s="14">
        <f>'30min.'!J4</f>
        <v>9405</v>
      </c>
      <c r="Y15" s="14">
        <f>'30min.'!K4</f>
        <v>12814</v>
      </c>
      <c r="Z15" s="14">
        <f>'30min.'!L4</f>
        <v>0</v>
      </c>
      <c r="AA15" s="14">
        <f>'30min.'!M4</f>
        <v>0</v>
      </c>
    </row>
    <row r="16" spans="1:27" x14ac:dyDescent="0.25">
      <c r="A16" s="13" t="s">
        <v>12</v>
      </c>
      <c r="B16" s="14">
        <f>'0min'!B15</f>
        <v>845</v>
      </c>
      <c r="C16" s="14">
        <f>'0min'!C15</f>
        <v>918</v>
      </c>
      <c r="D16" s="14">
        <f>'0min'!D15</f>
        <v>1022</v>
      </c>
      <c r="E16" s="14">
        <f>'0min'!E15</f>
        <v>1235</v>
      </c>
      <c r="F16" s="14">
        <f>'0min'!F15</f>
        <v>1156</v>
      </c>
      <c r="G16" s="14">
        <f>'0min'!G15</f>
        <v>1203</v>
      </c>
      <c r="H16" s="14">
        <f>'0min'!H15</f>
        <v>2730</v>
      </c>
      <c r="I16" s="14">
        <f>'0min'!I15</f>
        <v>2029</v>
      </c>
      <c r="J16" s="14">
        <f>'0min'!J15</f>
        <v>25161</v>
      </c>
      <c r="K16" s="14">
        <f>'0min'!K15</f>
        <v>16458</v>
      </c>
      <c r="L16" s="14">
        <f>'0min'!L15</f>
        <v>0</v>
      </c>
      <c r="M16" s="14">
        <f>'0min'!M15</f>
        <v>0</v>
      </c>
      <c r="O16" s="13" t="s">
        <v>12</v>
      </c>
      <c r="P16" s="14">
        <f>'30min.'!B5</f>
        <v>917</v>
      </c>
      <c r="Q16" s="14">
        <f>'30min.'!C5</f>
        <v>1240</v>
      </c>
      <c r="R16" s="14">
        <f>'30min.'!D5</f>
        <v>1193</v>
      </c>
      <c r="S16" s="14">
        <f>'30min.'!E5</f>
        <v>1329</v>
      </c>
      <c r="T16" s="14">
        <f>'30min.'!F5</f>
        <v>1283</v>
      </c>
      <c r="U16" s="14">
        <f>'30min.'!G5</f>
        <v>1367</v>
      </c>
      <c r="V16" s="14">
        <f>'30min.'!H5</f>
        <v>3589</v>
      </c>
      <c r="W16" s="14">
        <f>'30min.'!I5</f>
        <v>1942</v>
      </c>
      <c r="X16" s="14">
        <f>'30min.'!J5</f>
        <v>27813</v>
      </c>
      <c r="Y16" s="14">
        <f>'30min.'!K5</f>
        <v>16231</v>
      </c>
      <c r="Z16" s="14">
        <f>'30min.'!L5</f>
        <v>0</v>
      </c>
      <c r="AA16" s="14">
        <f>'30min.'!M5</f>
        <v>0</v>
      </c>
    </row>
    <row r="17" spans="1:28" x14ac:dyDescent="0.25">
      <c r="A17" s="13" t="s">
        <v>13</v>
      </c>
      <c r="B17" s="14">
        <f>'0min'!B16</f>
        <v>942</v>
      </c>
      <c r="C17" s="14">
        <f>'0min'!C16</f>
        <v>999</v>
      </c>
      <c r="D17" s="14">
        <f>'0min'!D16</f>
        <v>960</v>
      </c>
      <c r="E17" s="14">
        <f>'0min'!E16</f>
        <v>1004</v>
      </c>
      <c r="F17" s="14">
        <f>'0min'!F16</f>
        <v>1229</v>
      </c>
      <c r="G17" s="14">
        <f>'0min'!G16</f>
        <v>1197</v>
      </c>
      <c r="H17" s="14">
        <f>'0min'!H16</f>
        <v>2069</v>
      </c>
      <c r="I17" s="14">
        <f>'0min'!I16</f>
        <v>1722</v>
      </c>
      <c r="J17" s="14">
        <f>'0min'!J16</f>
        <v>13547</v>
      </c>
      <c r="K17" s="14">
        <f>'0min'!K16</f>
        <v>9526</v>
      </c>
      <c r="L17" s="14">
        <f>'0min'!L16</f>
        <v>0</v>
      </c>
      <c r="M17" s="14">
        <f>'0min'!M16</f>
        <v>0</v>
      </c>
      <c r="O17" s="13" t="s">
        <v>13</v>
      </c>
      <c r="P17" s="14">
        <f>'30min.'!B6</f>
        <v>905</v>
      </c>
      <c r="Q17" s="14">
        <f>'30min.'!C6</f>
        <v>1073</v>
      </c>
      <c r="R17" s="14">
        <f>'30min.'!D6</f>
        <v>1024</v>
      </c>
      <c r="S17" s="14">
        <f>'30min.'!E6</f>
        <v>1198</v>
      </c>
      <c r="T17" s="14">
        <f>'30min.'!F6</f>
        <v>3500</v>
      </c>
      <c r="U17" s="14">
        <f>'30min.'!G6</f>
        <v>2475</v>
      </c>
      <c r="V17" s="14">
        <f>'30min.'!H6</f>
        <v>3014</v>
      </c>
      <c r="W17" s="14">
        <f>'30min.'!I6</f>
        <v>1791</v>
      </c>
      <c r="X17" s="14">
        <f>'30min.'!J6</f>
        <v>13643</v>
      </c>
      <c r="Y17" s="14">
        <f>'30min.'!K6</f>
        <v>11632</v>
      </c>
      <c r="Z17" s="14">
        <f>'30min.'!L6</f>
        <v>0</v>
      </c>
      <c r="AA17" s="14">
        <f>'30min.'!M6</f>
        <v>0</v>
      </c>
    </row>
    <row r="18" spans="1:28" x14ac:dyDescent="0.25">
      <c r="A18" s="13" t="s">
        <v>14</v>
      </c>
      <c r="B18" s="14">
        <f>'0min'!B17</f>
        <v>979</v>
      </c>
      <c r="C18" s="14">
        <f>'0min'!C17</f>
        <v>1024</v>
      </c>
      <c r="D18" s="14">
        <f>'0min'!D17</f>
        <v>1145</v>
      </c>
      <c r="E18" s="14">
        <f>'0min'!E17</f>
        <v>1079</v>
      </c>
      <c r="F18" s="14">
        <f>'0min'!F17</f>
        <v>1171</v>
      </c>
      <c r="G18" s="14">
        <f>'0min'!G17</f>
        <v>1799</v>
      </c>
      <c r="H18" s="14">
        <f>'0min'!H17</f>
        <v>1866</v>
      </c>
      <c r="I18" s="14">
        <f>'0min'!I17</f>
        <v>1780</v>
      </c>
      <c r="J18" s="14">
        <f>'0min'!J17</f>
        <v>1501</v>
      </c>
      <c r="K18" s="14">
        <f>'0min'!K17</f>
        <v>1157</v>
      </c>
      <c r="L18" s="14">
        <f>'0min'!L17</f>
        <v>0</v>
      </c>
      <c r="M18" s="14">
        <f>'0min'!M17</f>
        <v>0</v>
      </c>
      <c r="O18" s="13" t="s">
        <v>14</v>
      </c>
      <c r="P18" s="14">
        <f>'30min.'!B7</f>
        <v>1030</v>
      </c>
      <c r="Q18" s="14">
        <f>'30min.'!C7</f>
        <v>1061</v>
      </c>
      <c r="R18" s="14">
        <f>'30min.'!D7</f>
        <v>1501</v>
      </c>
      <c r="S18" s="14">
        <f>'30min.'!E7</f>
        <v>1185</v>
      </c>
      <c r="T18" s="14">
        <f>'30min.'!F7</f>
        <v>1241</v>
      </c>
      <c r="U18" s="14">
        <f>'30min.'!G7</f>
        <v>2144</v>
      </c>
      <c r="V18" s="14">
        <f>'30min.'!H7</f>
        <v>1943</v>
      </c>
      <c r="W18" s="14">
        <f>'30min.'!I7</f>
        <v>1813</v>
      </c>
      <c r="X18" s="14">
        <f>'30min.'!J7</f>
        <v>1841</v>
      </c>
      <c r="Y18" s="14">
        <f>'30min.'!K7</f>
        <v>1222</v>
      </c>
      <c r="Z18" s="14">
        <f>'30min.'!L7</f>
        <v>0</v>
      </c>
      <c r="AA18" s="14">
        <f>'30min.'!M7</f>
        <v>0</v>
      </c>
    </row>
    <row r="19" spans="1:28" x14ac:dyDescent="0.25">
      <c r="A19" s="13" t="s">
        <v>15</v>
      </c>
      <c r="B19" s="14">
        <f>'0min'!B18</f>
        <v>848</v>
      </c>
      <c r="C19" s="14">
        <f>'0min'!C18</f>
        <v>1118</v>
      </c>
      <c r="D19" s="14">
        <f>'0min'!D18</f>
        <v>1034</v>
      </c>
      <c r="E19" s="14">
        <f>'0min'!E18</f>
        <v>1414</v>
      </c>
      <c r="F19" s="14">
        <f>'0min'!F18</f>
        <v>1217</v>
      </c>
      <c r="G19" s="14">
        <f>'0min'!G18</f>
        <v>1181</v>
      </c>
      <c r="H19" s="14">
        <f>'0min'!H18</f>
        <v>1101</v>
      </c>
      <c r="I19" s="14">
        <f>'0min'!I18</f>
        <v>1629</v>
      </c>
      <c r="J19" s="14">
        <f>'0min'!J18</f>
        <v>1306</v>
      </c>
      <c r="K19" s="14">
        <f>'0min'!K18</f>
        <v>2108</v>
      </c>
      <c r="L19" s="14">
        <f>'0min'!L18</f>
        <v>0</v>
      </c>
      <c r="M19" s="14">
        <f>'0min'!M18</f>
        <v>0</v>
      </c>
      <c r="O19" s="13" t="s">
        <v>15</v>
      </c>
      <c r="P19" s="14">
        <f>'30min.'!B8</f>
        <v>903</v>
      </c>
      <c r="Q19" s="14">
        <f>'30min.'!C8</f>
        <v>1159</v>
      </c>
      <c r="R19" s="14">
        <f>'30min.'!D8</f>
        <v>1075</v>
      </c>
      <c r="S19" s="14">
        <f>'30min.'!E8</f>
        <v>1497</v>
      </c>
      <c r="T19" s="14">
        <f>'30min.'!F8</f>
        <v>1626</v>
      </c>
      <c r="U19" s="14">
        <f>'30min.'!G8</f>
        <v>1786</v>
      </c>
      <c r="V19" s="14">
        <f>'30min.'!H8</f>
        <v>2011</v>
      </c>
      <c r="W19" s="14">
        <f>'30min.'!I8</f>
        <v>1654</v>
      </c>
      <c r="X19" s="14">
        <f>'30min.'!J8</f>
        <v>1825</v>
      </c>
      <c r="Y19" s="14">
        <f>'30min.'!K8</f>
        <v>6441</v>
      </c>
      <c r="Z19" s="14">
        <f>'30min.'!L8</f>
        <v>0</v>
      </c>
      <c r="AA19" s="14">
        <f>'30min.'!M8</f>
        <v>0</v>
      </c>
    </row>
    <row r="20" spans="1:28" x14ac:dyDescent="0.25">
      <c r="A20" s="13" t="s">
        <v>16</v>
      </c>
      <c r="B20" s="14">
        <f>'0min'!B19</f>
        <v>966</v>
      </c>
      <c r="C20" s="14">
        <f>'0min'!C19</f>
        <v>1958</v>
      </c>
      <c r="D20" s="14">
        <f>'0min'!D19</f>
        <v>1231</v>
      </c>
      <c r="E20" s="14">
        <f>'0min'!E19</f>
        <v>1106</v>
      </c>
      <c r="F20" s="14">
        <f>'0min'!F19</f>
        <v>1126</v>
      </c>
      <c r="G20" s="14">
        <f>'0min'!G19</f>
        <v>1171</v>
      </c>
      <c r="H20" s="14">
        <f>'0min'!H19</f>
        <v>1399</v>
      </c>
      <c r="I20" s="14">
        <f>'0min'!I19</f>
        <v>1117</v>
      </c>
      <c r="J20" s="14">
        <f>'0min'!J19</f>
        <v>1106</v>
      </c>
      <c r="K20" s="14">
        <f>'0min'!K19</f>
        <v>982</v>
      </c>
      <c r="L20" s="14">
        <f>'0min'!L19</f>
        <v>0</v>
      </c>
      <c r="M20" s="14">
        <f>'0min'!M19</f>
        <v>0</v>
      </c>
      <c r="O20" s="13" t="s">
        <v>16</v>
      </c>
      <c r="P20" s="14">
        <f>'30min.'!B9</f>
        <v>1024</v>
      </c>
      <c r="Q20" s="14">
        <f>'30min.'!C9</f>
        <v>2152</v>
      </c>
      <c r="R20" s="14">
        <f>'30min.'!D9</f>
        <v>1432</v>
      </c>
      <c r="S20" s="14">
        <f>'30min.'!E9</f>
        <v>1155</v>
      </c>
      <c r="T20" s="14">
        <f>'30min.'!F9</f>
        <v>1570</v>
      </c>
      <c r="U20" s="14">
        <f>'30min.'!G9</f>
        <v>1388</v>
      </c>
      <c r="V20" s="14">
        <f>'30min.'!H9</f>
        <v>1514</v>
      </c>
      <c r="W20" s="14">
        <f>'30min.'!I9</f>
        <v>1356</v>
      </c>
      <c r="X20" s="14">
        <f>'30min.'!J9</f>
        <v>1181</v>
      </c>
      <c r="Y20" s="14">
        <f>'30min.'!K9</f>
        <v>1064</v>
      </c>
      <c r="Z20" s="14">
        <f>'30min.'!L9</f>
        <v>0</v>
      </c>
      <c r="AA20" s="14">
        <f>'30min.'!M9</f>
        <v>0</v>
      </c>
    </row>
    <row r="21" spans="1:28" x14ac:dyDescent="0.25">
      <c r="A21" s="13" t="s">
        <v>17</v>
      </c>
      <c r="B21" s="14">
        <f>'0min'!B20</f>
        <v>1047</v>
      </c>
      <c r="C21" s="14">
        <f>'0min'!C20</f>
        <v>1514</v>
      </c>
      <c r="D21" s="14">
        <f>'0min'!D20</f>
        <v>1026</v>
      </c>
      <c r="E21" s="14">
        <f>'0min'!E20</f>
        <v>1026</v>
      </c>
      <c r="F21" s="14">
        <f>'0min'!F20</f>
        <v>1724</v>
      </c>
      <c r="G21" s="14">
        <f>'0min'!G20</f>
        <v>1688</v>
      </c>
      <c r="H21" s="14">
        <f>'0min'!H20</f>
        <v>1511</v>
      </c>
      <c r="I21" s="14">
        <f>'0min'!I20</f>
        <v>1399</v>
      </c>
      <c r="J21" s="14">
        <f>'0min'!J20</f>
        <v>1131</v>
      </c>
      <c r="K21" s="14">
        <f>'0min'!K20</f>
        <v>1241</v>
      </c>
      <c r="L21" s="14">
        <f>'0min'!L20</f>
        <v>1442</v>
      </c>
      <c r="M21" s="14">
        <f>'0min'!M20</f>
        <v>1000</v>
      </c>
      <c r="O21" s="13" t="s">
        <v>17</v>
      </c>
      <c r="P21" s="14">
        <f>'30min.'!B10</f>
        <v>1118</v>
      </c>
      <c r="Q21" s="14">
        <f>'30min.'!C10</f>
        <v>1584</v>
      </c>
      <c r="R21" s="14">
        <f>'30min.'!D10</f>
        <v>1098</v>
      </c>
      <c r="S21" s="14">
        <f>'30min.'!E10</f>
        <v>1111</v>
      </c>
      <c r="T21" s="14">
        <f>'30min.'!F10</f>
        <v>1751</v>
      </c>
      <c r="U21" s="14">
        <f>'30min.'!G10</f>
        <v>1835</v>
      </c>
      <c r="V21" s="14">
        <f>'30min.'!H10</f>
        <v>1596</v>
      </c>
      <c r="W21" s="14">
        <f>'30min.'!I10</f>
        <v>1512</v>
      </c>
      <c r="X21" s="14">
        <f>'30min.'!J10</f>
        <v>1436</v>
      </c>
      <c r="Y21" s="14">
        <f>'30min.'!K10</f>
        <v>1966</v>
      </c>
      <c r="Z21" s="14">
        <f>'30min.'!L10</f>
        <v>3511</v>
      </c>
      <c r="AA21" s="14">
        <f>'30min.'!M10</f>
        <v>1810</v>
      </c>
    </row>
    <row r="22" spans="1:28" x14ac:dyDescent="0.25">
      <c r="A22" s="13" t="s">
        <v>18</v>
      </c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6" t="s">
        <v>35</v>
      </c>
      <c r="O22" s="13" t="s">
        <v>18</v>
      </c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  <c r="AB22" s="26" t="s">
        <v>35</v>
      </c>
    </row>
    <row r="24" spans="1:28" x14ac:dyDescent="0.25">
      <c r="A24" s="12" t="s">
        <v>36</v>
      </c>
      <c r="C24" s="46" t="s">
        <v>37</v>
      </c>
      <c r="D24" s="46"/>
      <c r="E24" s="20" t="s">
        <v>38</v>
      </c>
      <c r="O24" s="12" t="s">
        <v>36</v>
      </c>
      <c r="Q24" s="46" t="s">
        <v>37</v>
      </c>
      <c r="R24" s="46"/>
      <c r="S24" s="20" t="s">
        <v>38</v>
      </c>
    </row>
    <row r="25" spans="1:28" x14ac:dyDescent="0.25">
      <c r="B25" s="46" t="s">
        <v>26</v>
      </c>
      <c r="C25" s="27">
        <f>B21</f>
        <v>1047</v>
      </c>
      <c r="D25" s="27">
        <f>C21</f>
        <v>1514</v>
      </c>
      <c r="E25" s="47">
        <f>AVERAGE(C25:D30)</f>
        <v>1312.4166666666667</v>
      </c>
      <c r="P25" s="46" t="s">
        <v>26</v>
      </c>
      <c r="Q25" s="27">
        <f>P21</f>
        <v>1118</v>
      </c>
      <c r="R25" s="27">
        <f>Q21</f>
        <v>1584</v>
      </c>
      <c r="S25" s="47">
        <f>AVERAGE(Q25:R30)</f>
        <v>1694</v>
      </c>
    </row>
    <row r="26" spans="1:28" x14ac:dyDescent="0.25">
      <c r="B26" s="46"/>
      <c r="C26" s="27">
        <f>D21</f>
        <v>1026</v>
      </c>
      <c r="D26" s="27">
        <f>E21</f>
        <v>1026</v>
      </c>
      <c r="E26" s="47"/>
      <c r="P26" s="46"/>
      <c r="Q26" s="27">
        <f>R21</f>
        <v>1098</v>
      </c>
      <c r="R26" s="27">
        <f>S21</f>
        <v>1111</v>
      </c>
      <c r="S26" s="47"/>
    </row>
    <row r="27" spans="1:28" x14ac:dyDescent="0.25">
      <c r="B27" s="46"/>
      <c r="C27" s="27">
        <f>F21</f>
        <v>1724</v>
      </c>
      <c r="D27" s="27">
        <f>G21</f>
        <v>1688</v>
      </c>
      <c r="E27" s="47"/>
      <c r="P27" s="46"/>
      <c r="Q27" s="27">
        <f>T21</f>
        <v>1751</v>
      </c>
      <c r="R27" s="27">
        <f>U21</f>
        <v>1835</v>
      </c>
      <c r="S27" s="47"/>
    </row>
    <row r="28" spans="1:28" x14ac:dyDescent="0.25">
      <c r="B28" s="46"/>
      <c r="C28" s="27">
        <f>H21</f>
        <v>1511</v>
      </c>
      <c r="D28" s="27">
        <f>I21</f>
        <v>1399</v>
      </c>
      <c r="E28" s="47"/>
      <c r="P28" s="46"/>
      <c r="Q28" s="27">
        <f>V21</f>
        <v>1596</v>
      </c>
      <c r="R28" s="27">
        <f>W21</f>
        <v>1512</v>
      </c>
      <c r="S28" s="47"/>
    </row>
    <row r="29" spans="1:28" x14ac:dyDescent="0.25">
      <c r="B29" s="46"/>
      <c r="C29" s="27">
        <f>J21</f>
        <v>1131</v>
      </c>
      <c r="D29" s="27">
        <f>K21</f>
        <v>1241</v>
      </c>
      <c r="E29" s="47"/>
      <c r="P29" s="46"/>
      <c r="Q29" s="27">
        <f>X21</f>
        <v>1436</v>
      </c>
      <c r="R29" s="27">
        <f>Y21</f>
        <v>1966</v>
      </c>
      <c r="S29" s="47"/>
    </row>
    <row r="30" spans="1:28" x14ac:dyDescent="0.25">
      <c r="B30" s="46"/>
      <c r="C30" s="27">
        <f>L21</f>
        <v>1442</v>
      </c>
      <c r="D30" s="27">
        <f>M21</f>
        <v>1000</v>
      </c>
      <c r="E30" s="47"/>
      <c r="P30" s="46"/>
      <c r="Q30" s="27">
        <f>Z21</f>
        <v>3511</v>
      </c>
      <c r="R30" s="27">
        <f>AA21</f>
        <v>1810</v>
      </c>
      <c r="S30" s="47"/>
    </row>
    <row r="32" spans="1:28" x14ac:dyDescent="0.25">
      <c r="B32" s="45" t="s">
        <v>39</v>
      </c>
      <c r="C32" s="45"/>
      <c r="D32" s="45"/>
      <c r="E32" s="45"/>
      <c r="F32" s="45"/>
      <c r="H32" s="45" t="s">
        <v>40</v>
      </c>
      <c r="I32" s="45"/>
      <c r="J32" s="45"/>
      <c r="K32" s="45"/>
      <c r="L32" s="45"/>
      <c r="P32" s="45" t="s">
        <v>39</v>
      </c>
      <c r="Q32" s="45"/>
      <c r="R32" s="45"/>
      <c r="S32" s="45"/>
      <c r="T32" s="45"/>
      <c r="V32" s="45" t="s">
        <v>40</v>
      </c>
      <c r="W32" s="45"/>
      <c r="X32" s="45"/>
      <c r="Y32" s="45"/>
      <c r="Z32" s="45"/>
    </row>
    <row r="33" spans="2:26" x14ac:dyDescent="0.25">
      <c r="B33" s="28" t="str">
        <f>B11</f>
        <v>CRDS65</v>
      </c>
      <c r="C33" s="28" t="str">
        <f>D11</f>
        <v>CRD1312</v>
      </c>
      <c r="D33" s="28" t="str">
        <f>F11</f>
        <v>CRD1152.S17</v>
      </c>
      <c r="E33" s="28" t="str">
        <f>H11</f>
        <v>CRD1037B5</v>
      </c>
      <c r="F33" s="28" t="str">
        <f>J11</f>
        <v>CRD759B6</v>
      </c>
      <c r="H33" s="28" t="str">
        <f>B33</f>
        <v>CRDS65</v>
      </c>
      <c r="I33" s="28" t="str">
        <f t="shared" ref="I33:L33" si="0">C33</f>
        <v>CRD1312</v>
      </c>
      <c r="J33" s="28" t="str">
        <f t="shared" si="0"/>
        <v>CRD1152.S17</v>
      </c>
      <c r="K33" s="28" t="str">
        <f t="shared" si="0"/>
        <v>CRD1037B5</v>
      </c>
      <c r="L33" s="28" t="str">
        <f t="shared" si="0"/>
        <v>CRD759B6</v>
      </c>
      <c r="P33" s="28" t="str">
        <f>B33</f>
        <v>CRDS65</v>
      </c>
      <c r="Q33" s="28" t="str">
        <f t="shared" ref="Q33:T33" si="1">C33</f>
        <v>CRD1312</v>
      </c>
      <c r="R33" s="28" t="str">
        <f t="shared" si="1"/>
        <v>CRD1152.S17</v>
      </c>
      <c r="S33" s="28" t="str">
        <f t="shared" si="1"/>
        <v>CRD1037B5</v>
      </c>
      <c r="T33" s="28" t="str">
        <f t="shared" si="1"/>
        <v>CRD759B6</v>
      </c>
      <c r="V33" s="28" t="str">
        <f>P33</f>
        <v>CRDS65</v>
      </c>
      <c r="W33" s="28" t="str">
        <f t="shared" ref="W33:Z33" si="2">Q33</f>
        <v>CRD1312</v>
      </c>
      <c r="X33" s="28" t="str">
        <f t="shared" si="2"/>
        <v>CRD1152.S17</v>
      </c>
      <c r="Y33" s="28" t="str">
        <f t="shared" si="2"/>
        <v>CRD1037B5</v>
      </c>
      <c r="Z33" s="28" t="str">
        <f t="shared" si="2"/>
        <v>CRD759B6</v>
      </c>
    </row>
    <row r="34" spans="2:26" x14ac:dyDescent="0.25">
      <c r="B34" s="29">
        <f t="shared" ref="B34:B39" si="3">AVERAGE(B15:C15)</f>
        <v>2169</v>
      </c>
      <c r="C34" s="29">
        <f t="shared" ref="C34:C39" si="4">AVERAGE(D15:E15)</f>
        <v>981</v>
      </c>
      <c r="D34" s="29">
        <f t="shared" ref="D34:D39" si="5">AVERAGE(F15:G15)</f>
        <v>19202.5</v>
      </c>
      <c r="E34" s="29">
        <f t="shared" ref="E34:E39" si="6">AVERAGE(H15:I15)</f>
        <v>18962.5</v>
      </c>
      <c r="F34" s="29">
        <f t="shared" ref="F34:F39" si="7">AVERAGE(J15:K15)</f>
        <v>12710.5</v>
      </c>
      <c r="H34" s="29">
        <f>B34/$E$25</f>
        <v>1.652676360403835</v>
      </c>
      <c r="I34" s="29">
        <f t="shared" ref="I34:L39" si="8">C34/$E$25</f>
        <v>0.74747603022414122</v>
      </c>
      <c r="J34" s="29">
        <f t="shared" si="8"/>
        <v>14.63140516858213</v>
      </c>
      <c r="K34" s="29">
        <f t="shared" si="8"/>
        <v>14.448536415010476</v>
      </c>
      <c r="L34" s="29">
        <f t="shared" si="8"/>
        <v>9.684805384468854</v>
      </c>
      <c r="P34" s="29">
        <f t="shared" ref="P34:P39" si="9">AVERAGE(P15:Q15)</f>
        <v>3231.5</v>
      </c>
      <c r="Q34" s="29">
        <f t="shared" ref="Q34:Q39" si="10">AVERAGE(R15:S15)</f>
        <v>1830.5</v>
      </c>
      <c r="R34" s="29">
        <f t="shared" ref="R34:R39" si="11">AVERAGE(T15:U15)</f>
        <v>24040.5</v>
      </c>
      <c r="S34" s="29">
        <f t="shared" ref="S34:S39" si="12">AVERAGE(V15:W15)</f>
        <v>10181</v>
      </c>
      <c r="T34" s="29">
        <f t="shared" ref="T34:T39" si="13">AVERAGE(X15:Y15)</f>
        <v>11109.5</v>
      </c>
      <c r="V34" s="29">
        <f>P34/$E$25</f>
        <v>2.4622515715283511</v>
      </c>
      <c r="W34" s="29">
        <f t="shared" ref="W34:Z39" si="14">Q34/$E$25</f>
        <v>1.3947552225538129</v>
      </c>
      <c r="X34" s="29">
        <f t="shared" si="14"/>
        <v>18.317734459330751</v>
      </c>
      <c r="Y34" s="29">
        <f t="shared" si="14"/>
        <v>7.7574449171375957</v>
      </c>
      <c r="Z34" s="29">
        <f t="shared" si="14"/>
        <v>8.4649184075179367</v>
      </c>
    </row>
    <row r="35" spans="2:26" x14ac:dyDescent="0.25">
      <c r="B35" s="30">
        <f t="shared" si="3"/>
        <v>881.5</v>
      </c>
      <c r="C35" s="30">
        <f t="shared" si="4"/>
        <v>1128.5</v>
      </c>
      <c r="D35" s="30">
        <f t="shared" si="5"/>
        <v>1179.5</v>
      </c>
      <c r="E35" s="30">
        <f t="shared" si="6"/>
        <v>2379.5</v>
      </c>
      <c r="F35" s="30">
        <f t="shared" si="7"/>
        <v>20809.5</v>
      </c>
      <c r="H35" s="30">
        <f t="shared" ref="H35:H39" si="15">B35/$E$25</f>
        <v>0.67166169280589239</v>
      </c>
      <c r="I35" s="30">
        <f t="shared" si="8"/>
        <v>0.85986411835672105</v>
      </c>
      <c r="J35" s="30">
        <f t="shared" si="8"/>
        <v>0.89872372849069782</v>
      </c>
      <c r="K35" s="30">
        <f t="shared" si="8"/>
        <v>1.8130674963489744</v>
      </c>
      <c r="L35" s="30">
        <f t="shared" si="8"/>
        <v>15.85586386437234</v>
      </c>
      <c r="P35" s="30">
        <f t="shared" si="9"/>
        <v>1078.5</v>
      </c>
      <c r="Q35" s="30">
        <f t="shared" si="10"/>
        <v>1261</v>
      </c>
      <c r="R35" s="30">
        <f t="shared" si="11"/>
        <v>1325</v>
      </c>
      <c r="S35" s="30">
        <f t="shared" si="12"/>
        <v>2765.5</v>
      </c>
      <c r="T35" s="30">
        <f t="shared" si="13"/>
        <v>22022</v>
      </c>
      <c r="V35" s="30">
        <f t="shared" ref="V35:V39" si="16">P35/$E$25</f>
        <v>0.8217664613626261</v>
      </c>
      <c r="W35" s="30">
        <f t="shared" si="14"/>
        <v>0.9608229093910724</v>
      </c>
      <c r="X35" s="30">
        <f t="shared" si="14"/>
        <v>1.0095879103435139</v>
      </c>
      <c r="Y35" s="30">
        <f t="shared" si="14"/>
        <v>2.1071814083433869</v>
      </c>
      <c r="Z35" s="30">
        <f t="shared" si="14"/>
        <v>16.77973204647914</v>
      </c>
    </row>
    <row r="36" spans="2:26" x14ac:dyDescent="0.25">
      <c r="B36" s="30">
        <f t="shared" si="3"/>
        <v>970.5</v>
      </c>
      <c r="C36" s="30">
        <f t="shared" si="4"/>
        <v>982</v>
      </c>
      <c r="D36" s="30">
        <f t="shared" si="5"/>
        <v>1213</v>
      </c>
      <c r="E36" s="30">
        <f t="shared" si="6"/>
        <v>1895.5</v>
      </c>
      <c r="F36" s="30">
        <f t="shared" si="7"/>
        <v>11536.5</v>
      </c>
      <c r="H36" s="30">
        <f t="shared" si="15"/>
        <v>0.73947552225538127</v>
      </c>
      <c r="I36" s="30">
        <f t="shared" si="8"/>
        <v>0.74823798336402303</v>
      </c>
      <c r="J36" s="30">
        <f t="shared" si="8"/>
        <v>0.92424915867674129</v>
      </c>
      <c r="K36" s="30">
        <f t="shared" si="8"/>
        <v>1.4442821766461362</v>
      </c>
      <c r="L36" s="30">
        <f t="shared" si="8"/>
        <v>8.7902723982475077</v>
      </c>
      <c r="P36" s="30">
        <f t="shared" si="9"/>
        <v>989</v>
      </c>
      <c r="Q36" s="30">
        <f t="shared" si="10"/>
        <v>1111</v>
      </c>
      <c r="R36" s="30">
        <f t="shared" si="11"/>
        <v>2987.5</v>
      </c>
      <c r="S36" s="30">
        <f t="shared" si="12"/>
        <v>2402.5</v>
      </c>
      <c r="T36" s="30">
        <f t="shared" si="13"/>
        <v>12637.5</v>
      </c>
      <c r="V36" s="30">
        <f t="shared" si="16"/>
        <v>0.75357165534319637</v>
      </c>
      <c r="W36" s="30">
        <f t="shared" si="14"/>
        <v>0.84652993840878776</v>
      </c>
      <c r="X36" s="30">
        <f t="shared" si="14"/>
        <v>2.276335005397168</v>
      </c>
      <c r="Y36" s="30">
        <f t="shared" si="14"/>
        <v>1.8305924185662581</v>
      </c>
      <c r="Z36" s="30">
        <f t="shared" si="14"/>
        <v>9.6291828052574768</v>
      </c>
    </row>
    <row r="37" spans="2:26" x14ac:dyDescent="0.25">
      <c r="B37" s="30">
        <f t="shared" si="3"/>
        <v>1001.5</v>
      </c>
      <c r="C37" s="30">
        <f t="shared" si="4"/>
        <v>1112</v>
      </c>
      <c r="D37" s="30">
        <f t="shared" si="5"/>
        <v>1485</v>
      </c>
      <c r="E37" s="30">
        <f t="shared" si="6"/>
        <v>1823</v>
      </c>
      <c r="F37" s="30">
        <f t="shared" si="7"/>
        <v>1329</v>
      </c>
      <c r="H37" s="30">
        <f t="shared" si="15"/>
        <v>0.76309606959172005</v>
      </c>
      <c r="I37" s="30">
        <f t="shared" si="8"/>
        <v>0.84729189154866968</v>
      </c>
      <c r="J37" s="30">
        <f t="shared" si="8"/>
        <v>1.1315004127246173</v>
      </c>
      <c r="K37" s="30">
        <f t="shared" si="8"/>
        <v>1.3890405740046987</v>
      </c>
      <c r="L37" s="30">
        <f t="shared" si="8"/>
        <v>1.0126357229030414</v>
      </c>
      <c r="P37" s="30">
        <f t="shared" si="9"/>
        <v>1045.5</v>
      </c>
      <c r="Q37" s="30">
        <f t="shared" si="10"/>
        <v>1343</v>
      </c>
      <c r="R37" s="30">
        <f t="shared" si="11"/>
        <v>1692.5</v>
      </c>
      <c r="S37" s="30">
        <f t="shared" si="12"/>
        <v>1878</v>
      </c>
      <c r="T37" s="30">
        <f t="shared" si="13"/>
        <v>1531.5</v>
      </c>
      <c r="V37" s="30">
        <f t="shared" si="16"/>
        <v>0.79662200774652359</v>
      </c>
      <c r="W37" s="30">
        <f t="shared" si="14"/>
        <v>1.0233030668613881</v>
      </c>
      <c r="X37" s="30">
        <f t="shared" si="14"/>
        <v>1.2896056892501111</v>
      </c>
      <c r="Y37" s="30">
        <f t="shared" si="14"/>
        <v>1.4309479966982031</v>
      </c>
      <c r="Z37" s="30">
        <f t="shared" si="14"/>
        <v>1.1669312337291255</v>
      </c>
    </row>
    <row r="38" spans="2:26" x14ac:dyDescent="0.25">
      <c r="B38" s="30">
        <f t="shared" si="3"/>
        <v>983</v>
      </c>
      <c r="C38" s="30">
        <f t="shared" si="4"/>
        <v>1224</v>
      </c>
      <c r="D38" s="30">
        <f t="shared" si="5"/>
        <v>1199</v>
      </c>
      <c r="E38" s="30">
        <f t="shared" si="6"/>
        <v>1365</v>
      </c>
      <c r="F38" s="30">
        <f t="shared" si="7"/>
        <v>1707</v>
      </c>
      <c r="H38" s="30">
        <f t="shared" si="15"/>
        <v>0.74899993650390495</v>
      </c>
      <c r="I38" s="30">
        <f t="shared" si="8"/>
        <v>0.9326306432154422</v>
      </c>
      <c r="J38" s="30">
        <f t="shared" si="8"/>
        <v>0.91358181471839472</v>
      </c>
      <c r="K38" s="30">
        <f t="shared" si="8"/>
        <v>1.0400660359387897</v>
      </c>
      <c r="L38" s="30">
        <f t="shared" si="8"/>
        <v>1.3006540097783985</v>
      </c>
      <c r="P38" s="30">
        <f t="shared" si="9"/>
        <v>1031</v>
      </c>
      <c r="Q38" s="30">
        <f t="shared" si="10"/>
        <v>1286</v>
      </c>
      <c r="R38" s="30">
        <f t="shared" si="11"/>
        <v>1706</v>
      </c>
      <c r="S38" s="30">
        <f t="shared" si="12"/>
        <v>1832.5</v>
      </c>
      <c r="T38" s="30">
        <f t="shared" si="13"/>
        <v>4133</v>
      </c>
      <c r="V38" s="30">
        <f t="shared" si="16"/>
        <v>0.78557368721823606</v>
      </c>
      <c r="W38" s="30">
        <f t="shared" si="14"/>
        <v>0.97987173788811988</v>
      </c>
      <c r="X38" s="30">
        <f t="shared" si="14"/>
        <v>1.2998920566385166</v>
      </c>
      <c r="Y38" s="30">
        <f t="shared" si="14"/>
        <v>1.3962791288335767</v>
      </c>
      <c r="Z38" s="30">
        <f t="shared" si="14"/>
        <v>3.1491523271318811</v>
      </c>
    </row>
    <row r="39" spans="2:26" x14ac:dyDescent="0.25">
      <c r="B39" s="31">
        <f t="shared" si="3"/>
        <v>1462</v>
      </c>
      <c r="C39" s="31">
        <f t="shared" si="4"/>
        <v>1168.5</v>
      </c>
      <c r="D39" s="31">
        <f t="shared" si="5"/>
        <v>1148.5</v>
      </c>
      <c r="E39" s="31">
        <f t="shared" si="6"/>
        <v>1258</v>
      </c>
      <c r="F39" s="31">
        <f t="shared" si="7"/>
        <v>1044</v>
      </c>
      <c r="H39" s="31">
        <f t="shared" si="15"/>
        <v>1.1139754905073338</v>
      </c>
      <c r="I39" s="31">
        <f t="shared" si="8"/>
        <v>0.8903422439519969</v>
      </c>
      <c r="J39" s="31">
        <f t="shared" si="8"/>
        <v>0.87510318115435892</v>
      </c>
      <c r="K39" s="31">
        <f t="shared" si="8"/>
        <v>0.95853704997142675</v>
      </c>
      <c r="L39" s="31">
        <f t="shared" si="8"/>
        <v>0.7954790780367007</v>
      </c>
      <c r="P39" s="31">
        <f t="shared" si="9"/>
        <v>1588</v>
      </c>
      <c r="Q39" s="31">
        <f t="shared" si="10"/>
        <v>1293.5</v>
      </c>
      <c r="R39" s="31">
        <f t="shared" si="11"/>
        <v>1479</v>
      </c>
      <c r="S39" s="31">
        <f t="shared" si="12"/>
        <v>1435</v>
      </c>
      <c r="T39" s="31">
        <f t="shared" si="13"/>
        <v>1122.5</v>
      </c>
      <c r="V39" s="31">
        <f t="shared" si="16"/>
        <v>1.2099815861324528</v>
      </c>
      <c r="W39" s="31">
        <f t="shared" si="14"/>
        <v>0.98558638643723406</v>
      </c>
      <c r="X39" s="31">
        <f t="shared" si="14"/>
        <v>1.126928693885326</v>
      </c>
      <c r="Y39" s="31">
        <f t="shared" si="14"/>
        <v>1.0934027557305226</v>
      </c>
      <c r="Z39" s="31">
        <f t="shared" si="14"/>
        <v>0.85529239951742964</v>
      </c>
    </row>
  </sheetData>
  <mergeCells count="16">
    <mergeCell ref="B32:F32"/>
    <mergeCell ref="H32:L32"/>
    <mergeCell ref="P32:T32"/>
    <mergeCell ref="V32:Z32"/>
    <mergeCell ref="C24:D24"/>
    <mergeCell ref="Q24:R24"/>
    <mergeCell ref="B25:B30"/>
    <mergeCell ref="E25:E30"/>
    <mergeCell ref="P25:P30"/>
    <mergeCell ref="S25:S30"/>
    <mergeCell ref="L11:M11"/>
    <mergeCell ref="B11:C11"/>
    <mergeCell ref="D11:E11"/>
    <mergeCell ref="F11:G11"/>
    <mergeCell ref="H11:I11"/>
    <mergeCell ref="J11:K11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H17" sqref="H17"/>
    </sheetView>
  </sheetViews>
  <sheetFormatPr defaultRowHeight="15" x14ac:dyDescent="0.25"/>
  <sheetData>
    <row r="1" spans="1:14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2"/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32"/>
      <c r="B3" s="33">
        <v>1</v>
      </c>
      <c r="C3" s="33">
        <v>2</v>
      </c>
      <c r="D3" s="33">
        <v>3</v>
      </c>
      <c r="E3" s="33">
        <v>4</v>
      </c>
      <c r="F3" s="33">
        <v>5</v>
      </c>
      <c r="G3" s="33">
        <v>6</v>
      </c>
      <c r="H3" s="33">
        <v>7</v>
      </c>
      <c r="I3" s="33">
        <v>8</v>
      </c>
      <c r="J3" s="33">
        <v>9</v>
      </c>
      <c r="K3" s="33">
        <v>10</v>
      </c>
      <c r="L3" s="33">
        <v>11</v>
      </c>
      <c r="M3" s="33">
        <v>12</v>
      </c>
      <c r="N3" s="32"/>
    </row>
    <row r="4" spans="1:14" x14ac:dyDescent="0.25">
      <c r="A4" s="33" t="s">
        <v>11</v>
      </c>
      <c r="B4" s="34">
        <v>3009</v>
      </c>
      <c r="C4" s="35">
        <v>3454</v>
      </c>
      <c r="D4" s="35">
        <v>2526</v>
      </c>
      <c r="E4" s="35">
        <v>1135</v>
      </c>
      <c r="F4" s="35">
        <v>22966</v>
      </c>
      <c r="G4" s="35">
        <v>25115</v>
      </c>
      <c r="H4" s="35">
        <v>13105</v>
      </c>
      <c r="I4" s="35">
        <v>7257</v>
      </c>
      <c r="J4" s="35">
        <v>9405</v>
      </c>
      <c r="K4" s="35">
        <v>12814</v>
      </c>
      <c r="L4" s="35"/>
      <c r="M4" s="36"/>
      <c r="N4" s="32"/>
    </row>
    <row r="5" spans="1:14" x14ac:dyDescent="0.25">
      <c r="A5" s="33" t="s">
        <v>12</v>
      </c>
      <c r="B5" s="37">
        <v>917</v>
      </c>
      <c r="C5" s="38">
        <v>1240</v>
      </c>
      <c r="D5" s="38">
        <v>1193</v>
      </c>
      <c r="E5" s="38">
        <v>1329</v>
      </c>
      <c r="F5" s="38">
        <v>1283</v>
      </c>
      <c r="G5" s="38">
        <v>1367</v>
      </c>
      <c r="H5" s="38">
        <v>3589</v>
      </c>
      <c r="I5" s="38">
        <v>1942</v>
      </c>
      <c r="J5" s="38">
        <v>27813</v>
      </c>
      <c r="K5" s="38">
        <v>16231</v>
      </c>
      <c r="L5" s="38"/>
      <c r="M5" s="39"/>
      <c r="N5" s="32"/>
    </row>
    <row r="6" spans="1:14" x14ac:dyDescent="0.25">
      <c r="A6" s="33" t="s">
        <v>13</v>
      </c>
      <c r="B6" s="37">
        <v>905</v>
      </c>
      <c r="C6" s="38">
        <v>1073</v>
      </c>
      <c r="D6" s="38">
        <v>1024</v>
      </c>
      <c r="E6" s="38">
        <v>1198</v>
      </c>
      <c r="F6" s="38">
        <v>3500</v>
      </c>
      <c r="G6" s="38">
        <v>2475</v>
      </c>
      <c r="H6" s="38">
        <v>3014</v>
      </c>
      <c r="I6" s="38">
        <v>1791</v>
      </c>
      <c r="J6" s="38">
        <v>13643</v>
      </c>
      <c r="K6" s="38">
        <v>11632</v>
      </c>
      <c r="L6" s="38"/>
      <c r="M6" s="39"/>
      <c r="N6" s="32"/>
    </row>
    <row r="7" spans="1:14" x14ac:dyDescent="0.25">
      <c r="A7" s="33" t="s">
        <v>14</v>
      </c>
      <c r="B7" s="37">
        <v>1030</v>
      </c>
      <c r="C7" s="38">
        <v>1061</v>
      </c>
      <c r="D7" s="38">
        <v>1501</v>
      </c>
      <c r="E7" s="38">
        <v>1185</v>
      </c>
      <c r="F7" s="38">
        <v>1241</v>
      </c>
      <c r="G7" s="38">
        <v>2144</v>
      </c>
      <c r="H7" s="38">
        <v>1943</v>
      </c>
      <c r="I7" s="38">
        <v>1813</v>
      </c>
      <c r="J7" s="38">
        <v>1841</v>
      </c>
      <c r="K7" s="38">
        <v>1222</v>
      </c>
      <c r="L7" s="38"/>
      <c r="M7" s="39"/>
      <c r="N7" s="32"/>
    </row>
    <row r="8" spans="1:14" x14ac:dyDescent="0.25">
      <c r="A8" s="33" t="s">
        <v>15</v>
      </c>
      <c r="B8" s="37">
        <v>903</v>
      </c>
      <c r="C8" s="38">
        <v>1159</v>
      </c>
      <c r="D8" s="38">
        <v>1075</v>
      </c>
      <c r="E8" s="38">
        <v>1497</v>
      </c>
      <c r="F8" s="38">
        <v>1626</v>
      </c>
      <c r="G8" s="38">
        <v>1786</v>
      </c>
      <c r="H8" s="38">
        <v>2011</v>
      </c>
      <c r="I8" s="38">
        <v>1654</v>
      </c>
      <c r="J8" s="38">
        <v>1825</v>
      </c>
      <c r="K8" s="38">
        <v>6441</v>
      </c>
      <c r="L8" s="38"/>
      <c r="M8" s="39"/>
      <c r="N8" s="32"/>
    </row>
    <row r="9" spans="1:14" x14ac:dyDescent="0.25">
      <c r="A9" s="33" t="s">
        <v>16</v>
      </c>
      <c r="B9" s="37">
        <v>1024</v>
      </c>
      <c r="C9" s="38">
        <v>2152</v>
      </c>
      <c r="D9" s="38">
        <v>1432</v>
      </c>
      <c r="E9" s="38">
        <v>1155</v>
      </c>
      <c r="F9" s="38">
        <v>1570</v>
      </c>
      <c r="G9" s="38">
        <v>1388</v>
      </c>
      <c r="H9" s="38">
        <v>1514</v>
      </c>
      <c r="I9" s="38">
        <v>1356</v>
      </c>
      <c r="J9" s="38">
        <v>1181</v>
      </c>
      <c r="K9" s="38">
        <v>1064</v>
      </c>
      <c r="L9" s="38"/>
      <c r="M9" s="39"/>
      <c r="N9" s="32"/>
    </row>
    <row r="10" spans="1:14" x14ac:dyDescent="0.25">
      <c r="A10" s="33" t="s">
        <v>17</v>
      </c>
      <c r="B10" s="37">
        <v>1118</v>
      </c>
      <c r="C10" s="38">
        <v>1584</v>
      </c>
      <c r="D10" s="38">
        <v>1098</v>
      </c>
      <c r="E10" s="38">
        <v>1111</v>
      </c>
      <c r="F10" s="38">
        <v>1751</v>
      </c>
      <c r="G10" s="38">
        <v>1835</v>
      </c>
      <c r="H10" s="38">
        <v>1596</v>
      </c>
      <c r="I10" s="38">
        <v>1512</v>
      </c>
      <c r="J10" s="38">
        <v>1436</v>
      </c>
      <c r="K10" s="38">
        <v>1966</v>
      </c>
      <c r="L10" s="38">
        <v>3511</v>
      </c>
      <c r="M10" s="39">
        <v>1810</v>
      </c>
      <c r="N10" s="32"/>
    </row>
    <row r="11" spans="1:14" x14ac:dyDescent="0.25">
      <c r="A11" s="33" t="s">
        <v>18</v>
      </c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32"/>
    </row>
    <row r="12" spans="1:14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0min</vt:lpstr>
      <vt:lpstr>Analysis</vt:lpstr>
      <vt:lpstr>30min.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2015-08-21T11:04:07Z</dcterms:created>
  <dcterms:modified xsi:type="dcterms:W3CDTF">2015-08-24T09:08:15Z</dcterms:modified>
</cp:coreProperties>
</file>