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 activeTab="1"/>
  </bookViews>
  <sheets>
    <sheet name="30min" sheetId="1" r:id="rId1"/>
    <sheet name="3h" sheetId="2" r:id="rId2"/>
  </sheets>
  <calcPr calcId="124519"/>
</workbook>
</file>

<file path=xl/calcChain.xml><?xml version="1.0" encoding="utf-8"?>
<calcChain xmlns="http://schemas.openxmlformats.org/spreadsheetml/2006/main">
  <c r="E49" i="2"/>
  <c r="D49"/>
  <c r="H49" s="1"/>
  <c r="E48"/>
  <c r="D48"/>
  <c r="H48" s="1"/>
  <c r="E47"/>
  <c r="D47"/>
  <c r="H47" s="1"/>
  <c r="E46"/>
  <c r="D46"/>
  <c r="H46" s="1"/>
  <c r="E45"/>
  <c r="D45"/>
  <c r="H45" s="1"/>
  <c r="D41"/>
  <c r="C41"/>
  <c r="H41" s="1"/>
  <c r="E40"/>
  <c r="D40"/>
  <c r="F40" s="1"/>
  <c r="G40" s="1"/>
  <c r="C40"/>
  <c r="F46" i="1"/>
  <c r="G46" s="1"/>
  <c r="H46"/>
  <c r="I46" s="1"/>
  <c r="F47"/>
  <c r="G47" s="1"/>
  <c r="H47"/>
  <c r="I47" s="1"/>
  <c r="F48"/>
  <c r="G48" s="1"/>
  <c r="H48"/>
  <c r="I48" s="1"/>
  <c r="F49"/>
  <c r="G49" s="1"/>
  <c r="H49"/>
  <c r="I49" s="1"/>
  <c r="H45"/>
  <c r="F45"/>
  <c r="G45"/>
  <c r="E45"/>
  <c r="E46"/>
  <c r="E47"/>
  <c r="E48"/>
  <c r="E49"/>
  <c r="D46"/>
  <c r="D47"/>
  <c r="D48"/>
  <c r="D49"/>
  <c r="D45"/>
  <c r="I41"/>
  <c r="I40"/>
  <c r="H41"/>
  <c r="H40"/>
  <c r="G41"/>
  <c r="G40"/>
  <c r="F41"/>
  <c r="F40"/>
  <c r="C41"/>
  <c r="D41"/>
  <c r="D40"/>
  <c r="E40"/>
  <c r="C40"/>
  <c r="H40" i="2" l="1"/>
  <c r="I40" s="1"/>
  <c r="F41"/>
  <c r="G41" s="1"/>
  <c r="F45"/>
  <c r="G45" s="1"/>
  <c r="F46"/>
  <c r="G46" s="1"/>
  <c r="F47"/>
  <c r="G47" s="1"/>
  <c r="F48"/>
  <c r="G48" s="1"/>
  <c r="F49"/>
  <c r="G49" s="1"/>
  <c r="I45" i="1"/>
  <c r="I48" i="2" l="1"/>
  <c r="I45"/>
  <c r="I46"/>
  <c r="I49"/>
  <c r="I47"/>
  <c r="I41"/>
</calcChain>
</file>

<file path=xl/sharedStrings.xml><?xml version="1.0" encoding="utf-8"?>
<sst xmlns="http://schemas.openxmlformats.org/spreadsheetml/2006/main" count="102" uniqueCount="40">
  <si>
    <t>User: USER</t>
  </si>
  <si>
    <t>Path: C:\Program Files (x86)\BMG\NEPHELOgalaxy\User\Data\</t>
  </si>
  <si>
    <t>Test ID: 781</t>
  </si>
  <si>
    <t>Test Name: SOLUBILITY TEST</t>
  </si>
  <si>
    <t>Date: 4/15/2014</t>
  </si>
  <si>
    <t>Time: 2:39:07 PM</t>
  </si>
  <si>
    <t>ID1: MDV6708_4%DMSO</t>
  </si>
  <si>
    <t>ID2: 100uM_3.16fold</t>
  </si>
  <si>
    <t>ID3: 30min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</si>
  <si>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</si>
  <si>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</si>
  <si>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</si>
  <si>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</si>
  <si>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</si>
  <si>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</si>
  <si>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</si>
  <si>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</si>
  <si>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</si>
  <si>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</si>
  <si>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Plate Map</t>
  </si>
  <si>
    <t>MDV6708</t>
  </si>
  <si>
    <t>VC (4% DMSO)</t>
  </si>
  <si>
    <t>Buffer</t>
  </si>
  <si>
    <t>MDV6708 (4% DMSO)_100µM_3.16 fold upto 5 dilutions</t>
  </si>
  <si>
    <t>Test ID: 783</t>
  </si>
  <si>
    <t>Time: 4:01:52 PM</t>
  </si>
  <si>
    <t>ID3: 2h</t>
  </si>
  <si>
    <t>Analysis</t>
  </si>
  <si>
    <t>Conc.(M)</t>
  </si>
  <si>
    <t>n1</t>
  </si>
  <si>
    <t>n2</t>
  </si>
  <si>
    <t>Controls</t>
  </si>
  <si>
    <t xml:space="preserve"> vc (4 %DMSO)</t>
  </si>
  <si>
    <t>Buffer control</t>
  </si>
  <si>
    <t>n3</t>
  </si>
  <si>
    <t>Avg</t>
  </si>
  <si>
    <t>Fold</t>
  </si>
  <si>
    <t>SD</t>
  </si>
  <si>
    <t>%CV</t>
  </si>
  <si>
    <t>CPD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</si>
</sst>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4" xfId="0" applyBorder="1"/>
    <xf numFmtId="0" fontId="0" fillId="0" borderId="15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49"/>
  <sheetViews>
    <sheetView topLeftCell="A22" workbookViewId="0">
      <selection activeCell="B36" sqref="B36:I49"/>
    </sheetView>
  </sheetViews>
  <sheetFormatPr defaultRowHeight="15"/>
  <cols>
    <col min="1" max="1" width="4.28515625" customWidth="1"/>
    <col min="2" max="2" width="13.7109375" bestFit="1" customWidth="1"/>
    <col min="6" max="6" width="9.5703125" bestFit="1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8" spans="1:13">
      <c r="A8" s="1" t="s">
        <v>9</v>
      </c>
    </row>
    <row r="12" spans="1:13">
      <c r="B12" t="s">
        <v>10</v>
      </c>
    </row>
    <row r="13" spans="1:13"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3">
        <v>6</v>
      </c>
      <c r="H13" s="3">
        <v>7</v>
      </c>
      <c r="I13" s="3">
        <v>8</v>
      </c>
      <c r="J13" s="3">
        <v>9</v>
      </c>
      <c r="K13" s="3">
        <v>10</v>
      </c>
      <c r="L13" s="3">
        <v>11</v>
      </c>
      <c r="M13" s="3">
        <v>12</v>
      </c>
    </row>
    <row r="14" spans="1:13">
      <c r="A14" s="3" t="s">
        <v>11</v>
      </c>
      <c r="B14" s="4"/>
      <c r="C14" s="5"/>
      <c r="D14" s="5"/>
      <c r="E14" s="5"/>
      <c r="F14" s="5"/>
      <c r="G14" s="5"/>
      <c r="H14" s="5">
        <v>43536</v>
      </c>
      <c r="I14" s="5">
        <v>44516</v>
      </c>
      <c r="J14" s="5"/>
      <c r="K14" s="5"/>
      <c r="L14" s="5"/>
      <c r="M14" s="6"/>
    </row>
    <row r="15" spans="1:13">
      <c r="A15" s="3" t="s">
        <v>12</v>
      </c>
      <c r="B15" s="7"/>
      <c r="C15" s="8"/>
      <c r="D15" s="8"/>
      <c r="E15" s="8"/>
      <c r="F15" s="8"/>
      <c r="G15" s="8"/>
      <c r="H15" s="8">
        <v>6919</v>
      </c>
      <c r="I15" s="8">
        <v>6979</v>
      </c>
      <c r="J15" s="8"/>
      <c r="K15" s="8"/>
      <c r="L15" s="8"/>
      <c r="M15" s="9"/>
    </row>
    <row r="16" spans="1:13">
      <c r="A16" s="3" t="s">
        <v>13</v>
      </c>
      <c r="B16" s="7"/>
      <c r="C16" s="8"/>
      <c r="D16" s="8"/>
      <c r="E16" s="8"/>
      <c r="F16" s="8"/>
      <c r="G16" s="8"/>
      <c r="H16" s="8">
        <v>551</v>
      </c>
      <c r="I16" s="8">
        <v>607</v>
      </c>
      <c r="J16" s="8"/>
      <c r="K16" s="8"/>
      <c r="L16" s="8"/>
      <c r="M16" s="9"/>
    </row>
    <row r="17" spans="1:13">
      <c r="A17" s="3" t="s">
        <v>14</v>
      </c>
      <c r="B17" s="7"/>
      <c r="C17" s="8"/>
      <c r="D17" s="8"/>
      <c r="E17" s="8"/>
      <c r="F17" s="8"/>
      <c r="G17" s="8"/>
      <c r="H17" s="8">
        <v>516</v>
      </c>
      <c r="I17" s="8">
        <v>559</v>
      </c>
      <c r="J17" s="8"/>
      <c r="K17" s="8"/>
      <c r="L17" s="8"/>
      <c r="M17" s="9"/>
    </row>
    <row r="18" spans="1:13">
      <c r="A18" s="3" t="s">
        <v>15</v>
      </c>
      <c r="B18" s="7"/>
      <c r="C18" s="8"/>
      <c r="D18" s="8"/>
      <c r="E18" s="8"/>
      <c r="F18" s="8"/>
      <c r="G18" s="8"/>
      <c r="H18" s="8">
        <v>379</v>
      </c>
      <c r="I18" s="8">
        <v>675</v>
      </c>
      <c r="J18" s="8"/>
      <c r="K18" s="8"/>
      <c r="L18" s="8"/>
      <c r="M18" s="9"/>
    </row>
    <row r="19" spans="1:13">
      <c r="A19" s="3" t="s">
        <v>16</v>
      </c>
      <c r="B19" s="7"/>
      <c r="C19" s="8"/>
      <c r="D19" s="8"/>
      <c r="E19" s="8"/>
      <c r="F19" s="8"/>
      <c r="G19" s="8"/>
      <c r="H19" s="8">
        <v>323</v>
      </c>
      <c r="I19" s="8">
        <v>379</v>
      </c>
      <c r="J19" s="8">
        <v>360</v>
      </c>
      <c r="K19" s="8"/>
      <c r="L19" s="8"/>
      <c r="M19" s="9"/>
    </row>
    <row r="20" spans="1:13">
      <c r="A20" s="3" t="s">
        <v>17</v>
      </c>
      <c r="B20" s="7"/>
      <c r="C20" s="8"/>
      <c r="D20" s="8"/>
      <c r="E20" s="8"/>
      <c r="F20" s="8"/>
      <c r="G20" s="8"/>
      <c r="H20" s="8">
        <v>434</v>
      </c>
      <c r="I20" s="8">
        <v>424</v>
      </c>
      <c r="J20" s="8"/>
      <c r="K20" s="8"/>
      <c r="L20" s="8"/>
      <c r="M20" s="9"/>
    </row>
    <row r="21" spans="1:13">
      <c r="A21" s="3" t="s">
        <v>18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</row>
    <row r="24" spans="1:13">
      <c r="B24" s="2" t="s">
        <v>19</v>
      </c>
    </row>
    <row r="25" spans="1:13">
      <c r="B25" s="3">
        <v>1</v>
      </c>
      <c r="C25" s="3">
        <v>2</v>
      </c>
      <c r="D25" s="3">
        <v>3</v>
      </c>
      <c r="E25" s="3">
        <v>4</v>
      </c>
      <c r="F25" s="3">
        <v>5</v>
      </c>
      <c r="G25" s="3">
        <v>6</v>
      </c>
      <c r="H25" s="3">
        <v>7</v>
      </c>
      <c r="I25" s="3">
        <v>8</v>
      </c>
      <c r="J25" s="3">
        <v>9</v>
      </c>
      <c r="K25" s="3">
        <v>10</v>
      </c>
      <c r="L25" s="3">
        <v>11</v>
      </c>
      <c r="M25" s="3">
        <v>12</v>
      </c>
    </row>
    <row r="26" spans="1:13">
      <c r="A26" s="3" t="s">
        <v>11</v>
      </c>
      <c r="B26" s="4"/>
      <c r="C26" s="5"/>
      <c r="D26" s="5"/>
      <c r="E26" s="5"/>
      <c r="F26" s="5"/>
      <c r="G26" s="5"/>
      <c r="H26" s="15" t="s">
        <v>23</v>
      </c>
      <c r="I26" s="16"/>
      <c r="J26" s="5"/>
      <c r="K26" s="5"/>
      <c r="L26" s="5"/>
      <c r="M26" s="6"/>
    </row>
    <row r="27" spans="1:13">
      <c r="A27" s="3" t="s">
        <v>12</v>
      </c>
      <c r="B27" s="7"/>
      <c r="C27" s="8"/>
      <c r="D27" s="8"/>
      <c r="E27" s="8"/>
      <c r="F27" s="8"/>
      <c r="G27" s="8"/>
      <c r="H27" s="17"/>
      <c r="I27" s="18"/>
      <c r="J27" s="8"/>
      <c r="K27" s="8"/>
      <c r="L27" s="8"/>
      <c r="M27" s="9"/>
    </row>
    <row r="28" spans="1:13">
      <c r="A28" s="3" t="s">
        <v>13</v>
      </c>
      <c r="B28" s="7"/>
      <c r="C28" s="8"/>
      <c r="D28" s="8"/>
      <c r="E28" s="8"/>
      <c r="F28" s="8"/>
      <c r="G28" s="8"/>
      <c r="H28" s="17"/>
      <c r="I28" s="18"/>
      <c r="J28" s="8"/>
      <c r="K28" s="8"/>
      <c r="L28" s="8"/>
      <c r="M28" s="9"/>
    </row>
    <row r="29" spans="1:13">
      <c r="A29" s="3" t="s">
        <v>14</v>
      </c>
      <c r="B29" s="7"/>
      <c r="C29" s="8"/>
      <c r="D29" s="8"/>
      <c r="E29" s="8"/>
      <c r="F29" s="8"/>
      <c r="G29" s="8"/>
      <c r="H29" s="17"/>
      <c r="I29" s="18"/>
      <c r="J29" s="8"/>
      <c r="K29" s="8"/>
      <c r="L29" s="8"/>
      <c r="M29" s="9"/>
    </row>
    <row r="30" spans="1:13">
      <c r="A30" s="3" t="s">
        <v>15</v>
      </c>
      <c r="B30" s="7"/>
      <c r="C30" s="8"/>
      <c r="D30" s="8"/>
      <c r="E30" s="8"/>
      <c r="F30" s="8"/>
      <c r="G30" s="8"/>
      <c r="H30" s="17"/>
      <c r="I30" s="18"/>
      <c r="J30" s="8"/>
      <c r="K30" s="8"/>
      <c r="L30" s="8"/>
      <c r="M30" s="9"/>
    </row>
    <row r="31" spans="1:13">
      <c r="A31" s="3" t="s">
        <v>16</v>
      </c>
      <c r="B31" s="7"/>
      <c r="C31" s="8"/>
      <c r="D31" s="8"/>
      <c r="E31" s="8"/>
      <c r="F31" s="8"/>
      <c r="G31" s="8"/>
      <c r="H31" s="19" t="s">
        <v>21</v>
      </c>
      <c r="I31" s="23"/>
      <c r="J31" s="20"/>
      <c r="K31" s="8"/>
      <c r="L31" s="8"/>
      <c r="M31" s="9"/>
    </row>
    <row r="32" spans="1:13">
      <c r="A32" s="3" t="s">
        <v>17</v>
      </c>
      <c r="B32" s="7"/>
      <c r="C32" s="8"/>
      <c r="D32" s="8"/>
      <c r="E32" s="8"/>
      <c r="F32" s="8"/>
      <c r="G32" s="8"/>
      <c r="H32" s="21" t="s">
        <v>22</v>
      </c>
      <c r="I32" s="22"/>
      <c r="J32" s="8"/>
      <c r="K32" s="8"/>
      <c r="L32" s="8"/>
      <c r="M32" s="9"/>
    </row>
    <row r="33" spans="1:13">
      <c r="A33" s="3" t="s">
        <v>18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2"/>
    </row>
    <row r="36" spans="1:13">
      <c r="B36" s="2" t="s">
        <v>27</v>
      </c>
    </row>
    <row r="38" spans="1:13" s="25" customFormat="1">
      <c r="B38" s="25" t="s">
        <v>31</v>
      </c>
    </row>
    <row r="39" spans="1:13">
      <c r="B39" s="72"/>
      <c r="C39" s="59" t="s">
        <v>29</v>
      </c>
      <c r="D39" s="13" t="s">
        <v>30</v>
      </c>
      <c r="E39" s="13" t="s">
        <v>34</v>
      </c>
      <c r="F39" s="63" t="s">
        <v>35</v>
      </c>
      <c r="G39" s="63" t="s">
        <v>36</v>
      </c>
      <c r="H39" s="59" t="s">
        <v>37</v>
      </c>
      <c r="I39" s="60" t="s">
        <v>38</v>
      </c>
    </row>
    <row r="40" spans="1:13">
      <c r="B40" s="70" t="s">
        <v>32</v>
      </c>
      <c r="C40" s="59">
        <f>H19</f>
        <v>323</v>
      </c>
      <c r="D40" s="13">
        <f t="shared" ref="D40:E40" si="0">I19</f>
        <v>379</v>
      </c>
      <c r="E40" s="60">
        <f t="shared" si="0"/>
        <v>360</v>
      </c>
      <c r="F40" s="64">
        <f>AVERAGE(C40:E40)</f>
        <v>354</v>
      </c>
      <c r="G40" s="47">
        <f>F40/$F$40</f>
        <v>1</v>
      </c>
      <c r="H40" s="66">
        <f>STDEV(C40:E40)</f>
        <v>28.478061731796284</v>
      </c>
      <c r="I40" s="67">
        <f>H40/F40*100</f>
        <v>8.0446502067221139</v>
      </c>
    </row>
    <row r="41" spans="1:13">
      <c r="B41" s="71" t="s">
        <v>33</v>
      </c>
      <c r="C41" s="61">
        <f>H20</f>
        <v>434</v>
      </c>
      <c r="D41" s="56">
        <f t="shared" ref="D41" si="1">I20</f>
        <v>424</v>
      </c>
      <c r="E41" s="62"/>
      <c r="F41" s="65">
        <f>AVERAGE(C41:E41)</f>
        <v>429</v>
      </c>
      <c r="G41" s="48">
        <f>F41/$F$40</f>
        <v>1.2118644067796611</v>
      </c>
      <c r="H41" s="68">
        <f>STDEV(C41:D41)</f>
        <v>7.0710678118654755</v>
      </c>
      <c r="I41" s="69">
        <f>H41/F41*100</f>
        <v>1.6482675552133976</v>
      </c>
    </row>
    <row r="44" spans="1:13">
      <c r="B44" s="37" t="s">
        <v>39</v>
      </c>
      <c r="C44" s="38" t="s">
        <v>28</v>
      </c>
      <c r="D44" s="38" t="s">
        <v>29</v>
      </c>
      <c r="E44" s="38" t="s">
        <v>30</v>
      </c>
      <c r="F44" s="38" t="s">
        <v>35</v>
      </c>
      <c r="G44" s="38" t="s">
        <v>36</v>
      </c>
      <c r="H44" s="38" t="s">
        <v>37</v>
      </c>
      <c r="I44" s="39" t="s">
        <v>38</v>
      </c>
    </row>
    <row r="45" spans="1:13">
      <c r="B45" s="40" t="s">
        <v>20</v>
      </c>
      <c r="C45" s="49">
        <v>1E-4</v>
      </c>
      <c r="D45" s="13">
        <f>H14</f>
        <v>43536</v>
      </c>
      <c r="E45" s="13">
        <f>I14</f>
        <v>44516</v>
      </c>
      <c r="F45" s="43">
        <f>AVERAGE(D45:E45)</f>
        <v>44026</v>
      </c>
      <c r="G45" s="46">
        <f>F45/$F$40</f>
        <v>124.36723163841808</v>
      </c>
      <c r="H45" s="50">
        <f>STDEV(D45:E45)</f>
        <v>692.9646455628166</v>
      </c>
      <c r="I45" s="51">
        <f>H45/F45*100</f>
        <v>1.5739895642638817</v>
      </c>
    </row>
    <row r="46" spans="1:13">
      <c r="B46" s="41"/>
      <c r="C46" s="52">
        <v>3.1600000000000002E-5</v>
      </c>
      <c r="D46" s="14">
        <f t="shared" ref="D46:E49" si="2">H15</f>
        <v>6919</v>
      </c>
      <c r="E46" s="14">
        <f t="shared" si="2"/>
        <v>6979</v>
      </c>
      <c r="F46" s="44">
        <f t="shared" ref="F46:F49" si="3">AVERAGE(D46:E46)</f>
        <v>6949</v>
      </c>
      <c r="G46" s="47">
        <f t="shared" ref="G46:G49" si="4">F46/$F$40</f>
        <v>19.629943502824858</v>
      </c>
      <c r="H46" s="53">
        <f t="shared" ref="H46:H49" si="5">STDEV(D46:E46)</f>
        <v>42.426406871192853</v>
      </c>
      <c r="I46" s="54">
        <f t="shared" ref="I46:I49" si="6">H46/F46*100</f>
        <v>0.6105397448725407</v>
      </c>
    </row>
    <row r="47" spans="1:13">
      <c r="B47" s="41"/>
      <c r="C47" s="52">
        <v>3.1600000000000002E-5</v>
      </c>
      <c r="D47" s="14">
        <f t="shared" si="2"/>
        <v>551</v>
      </c>
      <c r="E47" s="14">
        <f t="shared" si="2"/>
        <v>607</v>
      </c>
      <c r="F47" s="44">
        <f t="shared" si="3"/>
        <v>579</v>
      </c>
      <c r="G47" s="47">
        <f t="shared" si="4"/>
        <v>1.6355932203389831</v>
      </c>
      <c r="H47" s="53">
        <f t="shared" si="5"/>
        <v>39.597979746446661</v>
      </c>
      <c r="I47" s="54">
        <f t="shared" si="6"/>
        <v>6.8390293171755889</v>
      </c>
    </row>
    <row r="48" spans="1:13">
      <c r="B48" s="41"/>
      <c r="C48" s="52">
        <v>3.1600000000000002E-5</v>
      </c>
      <c r="D48" s="14">
        <f t="shared" si="2"/>
        <v>516</v>
      </c>
      <c r="E48" s="14">
        <f t="shared" si="2"/>
        <v>559</v>
      </c>
      <c r="F48" s="44">
        <f t="shared" si="3"/>
        <v>537.5</v>
      </c>
      <c r="G48" s="47">
        <f t="shared" si="4"/>
        <v>1.518361581920904</v>
      </c>
      <c r="H48" s="53">
        <f t="shared" si="5"/>
        <v>30.405591591021544</v>
      </c>
      <c r="I48" s="54">
        <f t="shared" si="6"/>
        <v>5.6568542494923806</v>
      </c>
    </row>
    <row r="49" spans="2:9">
      <c r="B49" s="42"/>
      <c r="C49" s="55">
        <v>3.1600000000000002E-5</v>
      </c>
      <c r="D49" s="56">
        <f t="shared" si="2"/>
        <v>379</v>
      </c>
      <c r="E49" s="56">
        <f t="shared" si="2"/>
        <v>675</v>
      </c>
      <c r="F49" s="45">
        <f t="shared" si="3"/>
        <v>527</v>
      </c>
      <c r="G49" s="48">
        <f t="shared" si="4"/>
        <v>1.4887005649717515</v>
      </c>
      <c r="H49" s="57">
        <f t="shared" si="5"/>
        <v>209.30360723121808</v>
      </c>
      <c r="I49" s="58">
        <f t="shared" si="6"/>
        <v>39.716054503077437</v>
      </c>
    </row>
  </sheetData>
  <mergeCells count="4">
    <mergeCell ref="H26:I30"/>
    <mergeCell ref="H31:J31"/>
    <mergeCell ref="H32:I32"/>
    <mergeCell ref="B45:B4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49"/>
  <sheetViews>
    <sheetView tabSelected="1" topLeftCell="A25" workbookViewId="0">
      <selection activeCell="K42" sqref="K42"/>
    </sheetView>
  </sheetViews>
  <sheetFormatPr defaultRowHeight="15"/>
  <cols>
    <col min="1" max="1" width="4.28515625" customWidth="1"/>
  </cols>
  <sheetData>
    <row r="3" spans="1:13">
      <c r="A3" s="26" t="s">
        <v>0</v>
      </c>
      <c r="B3" s="25"/>
      <c r="C3" s="25"/>
      <c r="D3" s="26" t="s">
        <v>1</v>
      </c>
      <c r="E3" s="25"/>
      <c r="F3" s="25"/>
      <c r="G3" s="25"/>
      <c r="H3" s="25"/>
      <c r="I3" s="25"/>
      <c r="J3" s="25"/>
      <c r="K3" s="26" t="s">
        <v>24</v>
      </c>
      <c r="L3" s="25"/>
      <c r="M3" s="25"/>
    </row>
    <row r="4" spans="1:13">
      <c r="A4" s="26" t="s">
        <v>3</v>
      </c>
      <c r="B4" s="25"/>
      <c r="C4" s="25"/>
      <c r="D4" s="25"/>
      <c r="E4" s="25"/>
      <c r="F4" s="25"/>
      <c r="G4" s="25"/>
      <c r="H4" s="25"/>
      <c r="I4" s="26" t="s">
        <v>4</v>
      </c>
      <c r="J4" s="25"/>
      <c r="K4" s="26" t="s">
        <v>25</v>
      </c>
      <c r="L4" s="25"/>
      <c r="M4" s="25"/>
    </row>
    <row r="5" spans="1:13">
      <c r="A5" s="26" t="s">
        <v>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>
      <c r="A6" s="26" t="s">
        <v>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>
      <c r="A7" s="26" t="s">
        <v>26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>
      <c r="A8" s="26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>
      <c r="A12" s="25"/>
      <c r="B12" s="25" t="s">
        <v>10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>
      <c r="A13" s="25"/>
      <c r="B13" s="27">
        <v>1</v>
      </c>
      <c r="C13" s="27">
        <v>2</v>
      </c>
      <c r="D13" s="27">
        <v>3</v>
      </c>
      <c r="E13" s="27">
        <v>4</v>
      </c>
      <c r="F13" s="27">
        <v>5</v>
      </c>
      <c r="G13" s="27">
        <v>6</v>
      </c>
      <c r="H13" s="27">
        <v>7</v>
      </c>
      <c r="I13" s="27">
        <v>8</v>
      </c>
      <c r="J13" s="27">
        <v>9</v>
      </c>
      <c r="K13" s="27">
        <v>10</v>
      </c>
      <c r="L13" s="27">
        <v>11</v>
      </c>
      <c r="M13" s="27">
        <v>12</v>
      </c>
    </row>
    <row r="14" spans="1:13">
      <c r="A14" s="27" t="s">
        <v>11</v>
      </c>
      <c r="B14" s="28"/>
      <c r="C14" s="29"/>
      <c r="D14" s="29"/>
      <c r="E14" s="29"/>
      <c r="F14" s="29"/>
      <c r="G14" s="29"/>
      <c r="H14" s="29">
        <v>46910</v>
      </c>
      <c r="I14" s="29">
        <v>45699</v>
      </c>
      <c r="J14" s="29"/>
      <c r="K14" s="29"/>
      <c r="L14" s="29"/>
      <c r="M14" s="30"/>
    </row>
    <row r="15" spans="1:13">
      <c r="A15" s="27" t="s">
        <v>12</v>
      </c>
      <c r="B15" s="31"/>
      <c r="C15" s="32"/>
      <c r="D15" s="32"/>
      <c r="E15" s="32"/>
      <c r="F15" s="32"/>
      <c r="G15" s="32"/>
      <c r="H15" s="32">
        <v>12822</v>
      </c>
      <c r="I15" s="32">
        <v>11253</v>
      </c>
      <c r="J15" s="32"/>
      <c r="K15" s="32"/>
      <c r="L15" s="32"/>
      <c r="M15" s="33"/>
    </row>
    <row r="16" spans="1:13">
      <c r="A16" s="27" t="s">
        <v>13</v>
      </c>
      <c r="B16" s="31"/>
      <c r="C16" s="32"/>
      <c r="D16" s="32"/>
      <c r="E16" s="32"/>
      <c r="F16" s="32"/>
      <c r="G16" s="32"/>
      <c r="H16" s="32">
        <v>547</v>
      </c>
      <c r="I16" s="32">
        <v>584</v>
      </c>
      <c r="J16" s="32"/>
      <c r="K16" s="32"/>
      <c r="L16" s="32"/>
      <c r="M16" s="33"/>
    </row>
    <row r="17" spans="1:13">
      <c r="A17" s="27" t="s">
        <v>14</v>
      </c>
      <c r="B17" s="31"/>
      <c r="C17" s="32"/>
      <c r="D17" s="32"/>
      <c r="E17" s="32"/>
      <c r="F17" s="32"/>
      <c r="G17" s="32"/>
      <c r="H17" s="32">
        <v>493</v>
      </c>
      <c r="I17" s="32">
        <v>551</v>
      </c>
      <c r="J17" s="32"/>
      <c r="K17" s="32"/>
      <c r="L17" s="32"/>
      <c r="M17" s="33"/>
    </row>
    <row r="18" spans="1:13">
      <c r="A18" s="27" t="s">
        <v>15</v>
      </c>
      <c r="B18" s="31"/>
      <c r="C18" s="32"/>
      <c r="D18" s="32"/>
      <c r="E18" s="32"/>
      <c r="F18" s="32"/>
      <c r="G18" s="32"/>
      <c r="H18" s="32">
        <v>391</v>
      </c>
      <c r="I18" s="32">
        <v>558</v>
      </c>
      <c r="J18" s="32"/>
      <c r="K18" s="32"/>
      <c r="L18" s="32"/>
      <c r="M18" s="33"/>
    </row>
    <row r="19" spans="1:13">
      <c r="A19" s="27" t="s">
        <v>16</v>
      </c>
      <c r="B19" s="31"/>
      <c r="C19" s="32"/>
      <c r="D19" s="32"/>
      <c r="E19" s="32"/>
      <c r="F19" s="32"/>
      <c r="G19" s="32"/>
      <c r="H19" s="32">
        <v>309</v>
      </c>
      <c r="I19" s="32">
        <v>376</v>
      </c>
      <c r="J19" s="32">
        <v>353</v>
      </c>
      <c r="K19" s="32"/>
      <c r="L19" s="32"/>
      <c r="M19" s="33"/>
    </row>
    <row r="20" spans="1:13">
      <c r="A20" s="27" t="s">
        <v>17</v>
      </c>
      <c r="B20" s="31"/>
      <c r="C20" s="32"/>
      <c r="D20" s="32"/>
      <c r="E20" s="32"/>
      <c r="F20" s="32"/>
      <c r="G20" s="32"/>
      <c r="H20" s="32">
        <v>423</v>
      </c>
      <c r="I20" s="32">
        <v>409</v>
      </c>
      <c r="J20" s="32"/>
      <c r="K20" s="32"/>
      <c r="L20" s="32"/>
      <c r="M20" s="33"/>
    </row>
    <row r="21" spans="1:13">
      <c r="A21" s="27" t="s">
        <v>18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6"/>
    </row>
    <row r="24" spans="1:13">
      <c r="B24" t="s">
        <v>19</v>
      </c>
    </row>
    <row r="25" spans="1:13">
      <c r="B25" s="3">
        <v>1</v>
      </c>
      <c r="C25" s="3">
        <v>2</v>
      </c>
      <c r="D25" s="3">
        <v>3</v>
      </c>
      <c r="E25" s="3">
        <v>4</v>
      </c>
      <c r="F25" s="3">
        <v>5</v>
      </c>
      <c r="G25" s="3">
        <v>6</v>
      </c>
      <c r="H25" s="3">
        <v>7</v>
      </c>
      <c r="I25" s="3">
        <v>8</v>
      </c>
      <c r="J25" s="3">
        <v>9</v>
      </c>
      <c r="K25" s="3">
        <v>10</v>
      </c>
      <c r="L25" s="3">
        <v>11</v>
      </c>
      <c r="M25" s="3">
        <v>12</v>
      </c>
    </row>
    <row r="26" spans="1:13">
      <c r="A26" s="3" t="s">
        <v>11</v>
      </c>
      <c r="B26" s="4"/>
      <c r="C26" s="5"/>
      <c r="D26" s="5"/>
      <c r="E26" s="5"/>
      <c r="F26" s="5"/>
      <c r="G26" s="5"/>
      <c r="H26" s="15" t="s">
        <v>23</v>
      </c>
      <c r="I26" s="16"/>
      <c r="J26" s="5"/>
      <c r="K26" s="5"/>
      <c r="L26" s="5"/>
      <c r="M26" s="6"/>
    </row>
    <row r="27" spans="1:13">
      <c r="A27" s="3" t="s">
        <v>12</v>
      </c>
      <c r="B27" s="7"/>
      <c r="C27" s="8"/>
      <c r="D27" s="8"/>
      <c r="E27" s="8"/>
      <c r="F27" s="8"/>
      <c r="G27" s="8"/>
      <c r="H27" s="17"/>
      <c r="I27" s="18"/>
      <c r="J27" s="8"/>
      <c r="K27" s="8"/>
      <c r="L27" s="8"/>
      <c r="M27" s="9"/>
    </row>
    <row r="28" spans="1:13">
      <c r="A28" s="3" t="s">
        <v>13</v>
      </c>
      <c r="B28" s="7"/>
      <c r="C28" s="8"/>
      <c r="D28" s="8"/>
      <c r="E28" s="8"/>
      <c r="F28" s="8"/>
      <c r="G28" s="8"/>
      <c r="H28" s="17"/>
      <c r="I28" s="18"/>
      <c r="J28" s="8"/>
      <c r="K28" s="8"/>
      <c r="L28" s="8"/>
      <c r="M28" s="9"/>
    </row>
    <row r="29" spans="1:13">
      <c r="A29" s="3" t="s">
        <v>14</v>
      </c>
      <c r="B29" s="7"/>
      <c r="C29" s="8"/>
      <c r="D29" s="8"/>
      <c r="E29" s="8"/>
      <c r="F29" s="8"/>
      <c r="G29" s="8"/>
      <c r="H29" s="17"/>
      <c r="I29" s="18"/>
      <c r="J29" s="8"/>
      <c r="K29" s="8"/>
      <c r="L29" s="8"/>
      <c r="M29" s="9"/>
    </row>
    <row r="30" spans="1:13">
      <c r="A30" s="3" t="s">
        <v>15</v>
      </c>
      <c r="B30" s="7"/>
      <c r="C30" s="8"/>
      <c r="D30" s="8"/>
      <c r="E30" s="8"/>
      <c r="F30" s="8"/>
      <c r="G30" s="8"/>
      <c r="H30" s="17"/>
      <c r="I30" s="18"/>
      <c r="J30" s="8"/>
      <c r="K30" s="8"/>
      <c r="L30" s="8"/>
      <c r="M30" s="9"/>
    </row>
    <row r="31" spans="1:13">
      <c r="A31" s="3" t="s">
        <v>16</v>
      </c>
      <c r="B31" s="7"/>
      <c r="C31" s="8"/>
      <c r="D31" s="8"/>
      <c r="E31" s="8"/>
      <c r="F31" s="8"/>
      <c r="G31" s="8"/>
      <c r="H31" s="19" t="s">
        <v>21</v>
      </c>
      <c r="I31" s="23"/>
      <c r="J31" s="20"/>
      <c r="K31" s="8"/>
      <c r="L31" s="8"/>
      <c r="M31" s="9"/>
    </row>
    <row r="32" spans="1:13">
      <c r="A32" s="3" t="s">
        <v>17</v>
      </c>
      <c r="B32" s="7"/>
      <c r="C32" s="8"/>
      <c r="D32" s="8"/>
      <c r="E32" s="8"/>
      <c r="F32" s="8"/>
      <c r="G32" s="8"/>
      <c r="H32" s="21" t="s">
        <v>22</v>
      </c>
      <c r="I32" s="22"/>
      <c r="J32" s="8"/>
      <c r="K32" s="8"/>
      <c r="L32" s="8"/>
      <c r="M32" s="9"/>
    </row>
    <row r="33" spans="1:13">
      <c r="A33" s="3" t="s">
        <v>18</v>
      </c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2"/>
    </row>
    <row r="36" spans="1:13">
      <c r="B36" s="2" t="s">
        <v>27</v>
      </c>
      <c r="C36" s="25"/>
      <c r="D36" s="25"/>
      <c r="E36" s="25"/>
      <c r="F36" s="25"/>
      <c r="G36" s="25"/>
      <c r="H36" s="25"/>
      <c r="I36" s="25"/>
    </row>
    <row r="37" spans="1:13">
      <c r="B37" s="25"/>
      <c r="C37" s="25"/>
      <c r="D37" s="25"/>
      <c r="E37" s="25"/>
      <c r="F37" s="25"/>
      <c r="G37" s="25"/>
      <c r="H37" s="25"/>
      <c r="I37" s="25"/>
    </row>
    <row r="38" spans="1:13">
      <c r="B38" s="25" t="s">
        <v>31</v>
      </c>
      <c r="C38" s="25"/>
      <c r="D38" s="25"/>
      <c r="E38" s="25"/>
      <c r="F38" s="25"/>
      <c r="G38" s="25"/>
      <c r="H38" s="25"/>
      <c r="I38" s="25"/>
    </row>
    <row r="39" spans="1:13">
      <c r="B39" s="72"/>
      <c r="C39" s="59" t="s">
        <v>29</v>
      </c>
      <c r="D39" s="13" t="s">
        <v>30</v>
      </c>
      <c r="E39" s="13" t="s">
        <v>34</v>
      </c>
      <c r="F39" s="63" t="s">
        <v>35</v>
      </c>
      <c r="G39" s="63" t="s">
        <v>36</v>
      </c>
      <c r="H39" s="59" t="s">
        <v>37</v>
      </c>
      <c r="I39" s="60" t="s">
        <v>38</v>
      </c>
    </row>
    <row r="40" spans="1:13">
      <c r="B40" s="70" t="s">
        <v>32</v>
      </c>
      <c r="C40" s="59">
        <f>H19</f>
        <v>309</v>
      </c>
      <c r="D40" s="13">
        <f t="shared" ref="D40:E41" si="0">I19</f>
        <v>376</v>
      </c>
      <c r="E40" s="60">
        <f t="shared" si="0"/>
        <v>353</v>
      </c>
      <c r="F40" s="64">
        <f>AVERAGE(C40:E40)</f>
        <v>346</v>
      </c>
      <c r="G40" s="47">
        <f>F40/$F$40</f>
        <v>1</v>
      </c>
      <c r="H40" s="66">
        <f>STDEV(C40:E40)</f>
        <v>34.044089061098404</v>
      </c>
      <c r="I40" s="67">
        <f>H40/F40*100</f>
        <v>9.8393320985833537</v>
      </c>
    </row>
    <row r="41" spans="1:13">
      <c r="B41" s="71" t="s">
        <v>33</v>
      </c>
      <c r="C41" s="61">
        <f>H20</f>
        <v>423</v>
      </c>
      <c r="D41" s="56">
        <f t="shared" si="0"/>
        <v>409</v>
      </c>
      <c r="E41" s="62"/>
      <c r="F41" s="65">
        <f>AVERAGE(C41:E41)</f>
        <v>416</v>
      </c>
      <c r="G41" s="48">
        <f>F41/$F$40</f>
        <v>1.2023121387283238</v>
      </c>
      <c r="H41" s="68">
        <f>STDEV(C41:D41)</f>
        <v>9.8994949366116654</v>
      </c>
      <c r="I41" s="69">
        <f>H41/F41*100</f>
        <v>2.3796862828393426</v>
      </c>
    </row>
    <row r="42" spans="1:13">
      <c r="B42" s="25"/>
      <c r="C42" s="25"/>
      <c r="D42" s="25"/>
      <c r="E42" s="25"/>
      <c r="F42" s="25"/>
      <c r="G42" s="25"/>
      <c r="H42" s="25"/>
      <c r="I42" s="25"/>
    </row>
    <row r="43" spans="1:13">
      <c r="B43" s="25"/>
      <c r="C43" s="25"/>
      <c r="D43" s="25"/>
      <c r="E43" s="25"/>
      <c r="F43" s="25"/>
      <c r="G43" s="25"/>
      <c r="H43" s="25"/>
      <c r="I43" s="25"/>
    </row>
    <row r="44" spans="1:13">
      <c r="B44" s="37" t="s">
        <v>39</v>
      </c>
      <c r="C44" s="38" t="s">
        <v>28</v>
      </c>
      <c r="D44" s="38" t="s">
        <v>29</v>
      </c>
      <c r="E44" s="38" t="s">
        <v>30</v>
      </c>
      <c r="F44" s="38" t="s">
        <v>35</v>
      </c>
      <c r="G44" s="38" t="s">
        <v>36</v>
      </c>
      <c r="H44" s="38" t="s">
        <v>37</v>
      </c>
      <c r="I44" s="39" t="s">
        <v>38</v>
      </c>
    </row>
    <row r="45" spans="1:13">
      <c r="B45" s="40" t="s">
        <v>20</v>
      </c>
      <c r="C45" s="49">
        <v>1E-4</v>
      </c>
      <c r="D45" s="13">
        <f>H14</f>
        <v>46910</v>
      </c>
      <c r="E45" s="13">
        <f>I14</f>
        <v>45699</v>
      </c>
      <c r="F45" s="43">
        <f>AVERAGE(D45:E45)</f>
        <v>46304.5</v>
      </c>
      <c r="G45" s="46">
        <f>F45/$F$40</f>
        <v>133.82803468208093</v>
      </c>
      <c r="H45" s="50">
        <f>STDEV(D45:E45)</f>
        <v>856.30631201690903</v>
      </c>
      <c r="I45" s="51">
        <f>H45/F45*100</f>
        <v>1.8492939390705201</v>
      </c>
    </row>
    <row r="46" spans="1:13">
      <c r="B46" s="41"/>
      <c r="C46" s="52">
        <v>3.1600000000000002E-5</v>
      </c>
      <c r="D46" s="14">
        <f t="shared" ref="D46:E49" si="1">H15</f>
        <v>12822</v>
      </c>
      <c r="E46" s="14">
        <f t="shared" si="1"/>
        <v>11253</v>
      </c>
      <c r="F46" s="44">
        <f t="shared" ref="F46:F49" si="2">AVERAGE(D46:E46)</f>
        <v>12037.5</v>
      </c>
      <c r="G46" s="47">
        <f t="shared" ref="G46:G49" si="3">F46/$F$40</f>
        <v>34.790462427745666</v>
      </c>
      <c r="H46" s="53">
        <f t="shared" ref="H46:H49" si="4">STDEV(D46:E46)</f>
        <v>1109.450539681693</v>
      </c>
      <c r="I46" s="54">
        <f t="shared" ref="I46:I49" si="5">H46/F46*100</f>
        <v>9.2166192289237223</v>
      </c>
    </row>
    <row r="47" spans="1:13">
      <c r="B47" s="41"/>
      <c r="C47" s="52">
        <v>3.1600000000000002E-5</v>
      </c>
      <c r="D47" s="14">
        <f t="shared" si="1"/>
        <v>547</v>
      </c>
      <c r="E47" s="14">
        <f t="shared" si="1"/>
        <v>584</v>
      </c>
      <c r="F47" s="44">
        <f t="shared" si="2"/>
        <v>565.5</v>
      </c>
      <c r="G47" s="47">
        <f t="shared" si="3"/>
        <v>1.6343930635838151</v>
      </c>
      <c r="H47" s="53">
        <f t="shared" si="4"/>
        <v>26.16295090390226</v>
      </c>
      <c r="I47" s="54">
        <f t="shared" si="5"/>
        <v>4.6265165170472606</v>
      </c>
    </row>
    <row r="48" spans="1:13">
      <c r="B48" s="41"/>
      <c r="C48" s="52">
        <v>3.1600000000000002E-5</v>
      </c>
      <c r="D48" s="14">
        <f t="shared" si="1"/>
        <v>493</v>
      </c>
      <c r="E48" s="14">
        <f t="shared" si="1"/>
        <v>551</v>
      </c>
      <c r="F48" s="44">
        <f t="shared" si="2"/>
        <v>522</v>
      </c>
      <c r="G48" s="47">
        <f t="shared" si="3"/>
        <v>1.5086705202312138</v>
      </c>
      <c r="H48" s="53">
        <f t="shared" si="4"/>
        <v>41.012193308819754</v>
      </c>
      <c r="I48" s="54">
        <f t="shared" si="5"/>
        <v>7.8567420131838608</v>
      </c>
    </row>
    <row r="49" spans="2:9">
      <c r="B49" s="42"/>
      <c r="C49" s="55">
        <v>3.1600000000000002E-5</v>
      </c>
      <c r="D49" s="56">
        <f t="shared" si="1"/>
        <v>391</v>
      </c>
      <c r="E49" s="56">
        <f t="shared" si="1"/>
        <v>558</v>
      </c>
      <c r="F49" s="45">
        <f t="shared" si="2"/>
        <v>474.5</v>
      </c>
      <c r="G49" s="48">
        <f t="shared" si="3"/>
        <v>1.3713872832369942</v>
      </c>
      <c r="H49" s="57">
        <f t="shared" si="4"/>
        <v>118.08683245815344</v>
      </c>
      <c r="I49" s="58">
        <f t="shared" si="5"/>
        <v>24.886582182961735</v>
      </c>
    </row>
  </sheetData>
  <mergeCells count="4">
    <mergeCell ref="H26:I30"/>
    <mergeCell ref="H31:J31"/>
    <mergeCell ref="H32:I32"/>
    <mergeCell ref="B45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30min</vt:lpstr>
      <vt:lpstr>3h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2014-04-22T05:12:19Z</dcterms:created>
  <dcterms:modified xsi:type="dcterms:W3CDTF">2014-04-22T05:28:09Z</dcterms:modified>
</cp:coreProperties>
</file>