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20730" windowHeight="9750" activeTab="1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43" i="2" l="1"/>
  <c r="R43" i="2" s="1"/>
  <c r="Q4" i="2"/>
  <c r="R4" i="2"/>
  <c r="S4" i="2"/>
  <c r="T4" i="2"/>
  <c r="Q5" i="2"/>
  <c r="R5" i="2"/>
  <c r="S5" i="2"/>
  <c r="T5" i="2"/>
  <c r="Q6" i="2"/>
  <c r="R6" i="2"/>
  <c r="S6" i="2"/>
  <c r="T6" i="2"/>
  <c r="Q7" i="2"/>
  <c r="R7" i="2"/>
  <c r="S7" i="2"/>
  <c r="T7" i="2"/>
  <c r="Q8" i="2"/>
  <c r="R8" i="2"/>
  <c r="S8" i="2"/>
  <c r="T8" i="2"/>
  <c r="Q9" i="2"/>
  <c r="R9" i="2"/>
  <c r="S9" i="2"/>
  <c r="T9" i="2"/>
  <c r="L46" i="2"/>
  <c r="O45" i="2"/>
  <c r="N45" i="2"/>
  <c r="M45" i="2"/>
  <c r="L45" i="2"/>
  <c r="O44" i="2"/>
  <c r="N44" i="2"/>
  <c r="M44" i="2"/>
  <c r="L44" i="2"/>
  <c r="O43" i="2"/>
  <c r="N43" i="2"/>
  <c r="L43" i="2"/>
  <c r="O42" i="2"/>
  <c r="N42" i="2"/>
  <c r="M42" i="2"/>
  <c r="L42" i="2"/>
  <c r="O41" i="2"/>
  <c r="N41" i="2"/>
  <c r="M41" i="2"/>
  <c r="L41" i="2"/>
  <c r="B41" i="2"/>
  <c r="B42" i="2" s="1"/>
  <c r="B43" i="2" s="1"/>
  <c r="B44" i="2" s="1"/>
  <c r="B45" i="2" s="1"/>
  <c r="O40" i="2"/>
  <c r="N40" i="2"/>
  <c r="M40" i="2"/>
  <c r="L40" i="2"/>
  <c r="B32" i="2"/>
  <c r="B33" i="2" s="1"/>
  <c r="B34" i="2" s="1"/>
  <c r="B35" i="2" s="1"/>
  <c r="B36" i="2" s="1"/>
  <c r="B23" i="2"/>
  <c r="B24" i="2" s="1"/>
  <c r="B25" i="2" s="1"/>
  <c r="B26" i="2" s="1"/>
  <c r="B27" i="2" s="1"/>
  <c r="B14" i="2"/>
  <c r="B15" i="2" s="1"/>
  <c r="B16" i="2" s="1"/>
  <c r="B17" i="2" s="1"/>
  <c r="B18" i="2" s="1"/>
  <c r="B6" i="2"/>
  <c r="B7" i="2" s="1"/>
  <c r="B8" i="2" s="1"/>
  <c r="B9" i="2" s="1"/>
  <c r="B5" i="2"/>
  <c r="Q10" i="2"/>
  <c r="L37" i="2"/>
  <c r="O36" i="2"/>
  <c r="T36" i="2" s="1"/>
  <c r="N36" i="2"/>
  <c r="S36" i="2" s="1"/>
  <c r="M36" i="2"/>
  <c r="R36" i="2" s="1"/>
  <c r="L36" i="2"/>
  <c r="Q36" i="2" s="1"/>
  <c r="O35" i="2"/>
  <c r="T35" i="2" s="1"/>
  <c r="N35" i="2"/>
  <c r="S35" i="2" s="1"/>
  <c r="M35" i="2"/>
  <c r="R35" i="2" s="1"/>
  <c r="L35" i="2"/>
  <c r="Q35" i="2" s="1"/>
  <c r="O34" i="2"/>
  <c r="T34" i="2" s="1"/>
  <c r="N34" i="2"/>
  <c r="S34" i="2" s="1"/>
  <c r="M34" i="2"/>
  <c r="R34" i="2" s="1"/>
  <c r="L34" i="2"/>
  <c r="Q34" i="2" s="1"/>
  <c r="O33" i="2"/>
  <c r="T33" i="2" s="1"/>
  <c r="N33" i="2"/>
  <c r="S33" i="2" s="1"/>
  <c r="M33" i="2"/>
  <c r="R33" i="2" s="1"/>
  <c r="L33" i="2"/>
  <c r="Q33" i="2" s="1"/>
  <c r="O32" i="2"/>
  <c r="T32" i="2" s="1"/>
  <c r="N32" i="2"/>
  <c r="S32" i="2" s="1"/>
  <c r="M32" i="2"/>
  <c r="R32" i="2" s="1"/>
  <c r="L32" i="2"/>
  <c r="Q32" i="2" s="1"/>
  <c r="O31" i="2"/>
  <c r="T31" i="2" s="1"/>
  <c r="N31" i="2"/>
  <c r="S31" i="2" s="1"/>
  <c r="M31" i="2"/>
  <c r="R31" i="2" s="1"/>
  <c r="L31" i="2"/>
  <c r="Q31" i="2" s="1"/>
  <c r="L28" i="2"/>
  <c r="O27" i="2"/>
  <c r="N27" i="2"/>
  <c r="M27" i="2"/>
  <c r="L27" i="2"/>
  <c r="O26" i="2"/>
  <c r="N26" i="2"/>
  <c r="M26" i="2"/>
  <c r="L26" i="2"/>
  <c r="O25" i="2"/>
  <c r="N25" i="2"/>
  <c r="M25" i="2"/>
  <c r="L25" i="2"/>
  <c r="O24" i="2"/>
  <c r="N24" i="2"/>
  <c r="M24" i="2"/>
  <c r="L24" i="2"/>
  <c r="O23" i="2"/>
  <c r="N23" i="2"/>
  <c r="M23" i="2"/>
  <c r="L23" i="2"/>
  <c r="O22" i="2"/>
  <c r="N22" i="2"/>
  <c r="M22" i="2"/>
  <c r="L22" i="2"/>
  <c r="L19" i="2"/>
  <c r="O18" i="2"/>
  <c r="N18" i="2"/>
  <c r="M18" i="2"/>
  <c r="L18" i="2"/>
  <c r="O17" i="2"/>
  <c r="N17" i="2"/>
  <c r="M17" i="2"/>
  <c r="L17" i="2"/>
  <c r="O16" i="2"/>
  <c r="N16" i="2"/>
  <c r="M16" i="2"/>
  <c r="L16" i="2"/>
  <c r="O15" i="2"/>
  <c r="N15" i="2"/>
  <c r="M15" i="2"/>
  <c r="L15" i="2"/>
  <c r="O14" i="2"/>
  <c r="N14" i="2"/>
  <c r="M14" i="2"/>
  <c r="L14" i="2"/>
  <c r="O13" i="2"/>
  <c r="N13" i="2"/>
  <c r="M13" i="2"/>
  <c r="L13" i="2"/>
  <c r="O9" i="2"/>
  <c r="O8" i="2"/>
  <c r="O7" i="2"/>
  <c r="O6" i="2"/>
  <c r="O5" i="2"/>
  <c r="O4" i="2"/>
  <c r="N9" i="2"/>
  <c r="N8" i="2"/>
  <c r="N7" i="2"/>
  <c r="N6" i="2"/>
  <c r="N5" i="2"/>
  <c r="N4" i="2"/>
  <c r="M9" i="2"/>
  <c r="M8" i="2"/>
  <c r="M7" i="2"/>
  <c r="M6" i="2"/>
  <c r="M5" i="2"/>
  <c r="M4" i="2"/>
  <c r="L10" i="2"/>
  <c r="L5" i="2"/>
  <c r="L6" i="2"/>
  <c r="L7" i="2"/>
  <c r="L8" i="2"/>
  <c r="L9" i="2"/>
  <c r="L4" i="2"/>
  <c r="R40" i="2" l="1"/>
  <c r="S27" i="2"/>
  <c r="S18" i="2"/>
  <c r="R13" i="2"/>
  <c r="T13" i="2"/>
  <c r="R14" i="2"/>
  <c r="T14" i="2"/>
  <c r="R15" i="2"/>
  <c r="T15" i="2"/>
  <c r="R16" i="2"/>
  <c r="T16" i="2"/>
  <c r="R17" i="2"/>
  <c r="T17" i="2"/>
  <c r="R18" i="2"/>
  <c r="T18" i="2"/>
  <c r="Q13" i="2"/>
  <c r="S13" i="2"/>
  <c r="Q14" i="2"/>
  <c r="S14" i="2"/>
  <c r="Q15" i="2"/>
  <c r="S15" i="2"/>
  <c r="Q16" i="2"/>
  <c r="S16" i="2"/>
  <c r="Q17" i="2"/>
  <c r="S17" i="2"/>
  <c r="Q18" i="2"/>
  <c r="Q22" i="2"/>
  <c r="R25" i="2"/>
  <c r="R22" i="2"/>
  <c r="T22" i="2"/>
  <c r="R23" i="2"/>
  <c r="T23" i="2"/>
  <c r="R24" i="2"/>
  <c r="T24" i="2"/>
  <c r="T25" i="2"/>
  <c r="R26" i="2"/>
  <c r="T26" i="2"/>
  <c r="R27" i="2"/>
  <c r="T27" i="2"/>
  <c r="S22" i="2"/>
  <c r="Q23" i="2"/>
  <c r="S23" i="2"/>
  <c r="Q24" i="2"/>
  <c r="S24" i="2"/>
  <c r="Q25" i="2"/>
  <c r="S25" i="2"/>
  <c r="Q26" i="2"/>
  <c r="S26" i="2"/>
  <c r="Q27" i="2"/>
  <c r="Q40" i="2"/>
  <c r="Q44" i="2"/>
  <c r="Q42" i="2"/>
  <c r="T45" i="2"/>
  <c r="R45" i="2"/>
  <c r="S44" i="2"/>
  <c r="T43" i="2"/>
  <c r="S42" i="2"/>
  <c r="T41" i="2"/>
  <c r="R41" i="2"/>
  <c r="S40" i="2"/>
  <c r="Q45" i="2"/>
  <c r="Q43" i="2"/>
  <c r="Q41" i="2"/>
  <c r="S45" i="2"/>
  <c r="T44" i="2"/>
  <c r="R44" i="2"/>
  <c r="S43" i="2"/>
  <c r="T42" i="2"/>
  <c r="R42" i="2"/>
  <c r="S41" i="2"/>
  <c r="T40" i="2"/>
</calcChain>
</file>

<file path=xl/sharedStrings.xml><?xml version="1.0" encoding="utf-8"?>
<sst xmlns="http://schemas.openxmlformats.org/spreadsheetml/2006/main" count="118" uniqueCount="51">
  <si>
    <t>User: USER</t>
  </si>
  <si>
    <t>Path: C:\Program Files (x86)\BMG\NEPHELOgalaxy\User\Data\</t>
  </si>
  <si>
    <t>Test ID: 1187</t>
  </si>
  <si>
    <t>Test Name: SOLUBILITY TEST</t>
  </si>
  <si>
    <t>Date: 9/25/2015</t>
  </si>
  <si>
    <t>Time: 3:16:03 PM</t>
  </si>
  <si>
    <t>ID1: CRD1152_salt &amp; FB</t>
  </si>
  <si>
    <t>ID2: Cerep buffer</t>
  </si>
  <si>
    <t>ID3: DMSO &amp; buff diln_0`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</si>
  <si>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</si>
  <si>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</si>
  <si>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</si>
  <si>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</si>
  <si>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</si>
  <si>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</si>
  <si>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</si>
  <si>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</si>
  <si>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</si>
  <si>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</si>
  <si>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Test ID: 1189</t>
  </si>
  <si>
    <t>Time: 3:31:03 PM</t>
  </si>
  <si>
    <t>ID3: DMSO &amp; buff diln_15`</t>
  </si>
  <si>
    <t>Test ID: 1192</t>
  </si>
  <si>
    <t>Time: 4:18:49 PM</t>
  </si>
  <si>
    <t>ID3: DMSO &amp; buff dil_60`r</t>
  </si>
  <si>
    <t>Test ID: 1188</t>
  </si>
  <si>
    <t>Time: 3:21:04 PM</t>
  </si>
  <si>
    <t>ID3: DMSO &amp; buff diln_5`</t>
  </si>
  <si>
    <t>*962</t>
  </si>
  <si>
    <t>Raw data</t>
  </si>
  <si>
    <t>Avg</t>
  </si>
  <si>
    <t>VC</t>
  </si>
  <si>
    <t>Diln in DMSO</t>
  </si>
  <si>
    <t>CRD1152-F14</t>
  </si>
  <si>
    <t>CRD1152-S17</t>
  </si>
  <si>
    <t>Diln in Buffer</t>
  </si>
  <si>
    <t>Conc. (M)</t>
  </si>
  <si>
    <t>Time</t>
  </si>
  <si>
    <t>0'</t>
  </si>
  <si>
    <t>5'</t>
  </si>
  <si>
    <t>15'</t>
  </si>
  <si>
    <t>30'</t>
  </si>
  <si>
    <t>60'</t>
  </si>
  <si>
    <t>*759</t>
  </si>
  <si>
    <t>*738</t>
  </si>
  <si>
    <t>*965</t>
  </si>
  <si>
    <t>*980</t>
  </si>
  <si>
    <t>*953</t>
  </si>
  <si>
    <t>Fold insolubility</t>
  </si>
  <si>
    <t>*706</t>
  </si>
  <si>
    <t>*678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</si>
</sst>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1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5" xfId="0" applyFont="1" applyBorder="1"/>
    <xf numFmtId="11" fontId="0" fillId="0" borderId="11" xfId="0" applyNumberFormat="1" applyBorder="1"/>
    <xf numFmtId="11" fontId="0" fillId="0" borderId="12" xfId="0" applyNumberFormat="1" applyBorder="1"/>
    <xf numFmtId="11" fontId="0" fillId="0" borderId="13" xfId="0" applyNumberFormat="1" applyBorder="1"/>
    <xf numFmtId="0" fontId="2" fillId="0" borderId="8" xfId="0" applyFont="1" applyBorder="1"/>
    <xf numFmtId="1" fontId="0" fillId="0" borderId="1" xfId="0" applyNumberFormat="1" applyBorder="1"/>
    <xf numFmtId="1" fontId="0" fillId="0" borderId="3" xfId="0" applyNumberFormat="1" applyBorder="1"/>
    <xf numFmtId="1" fontId="0" fillId="0" borderId="4" xfId="0" applyNumberFormat="1" applyBorder="1"/>
    <xf numFmtId="1" fontId="0" fillId="0" borderId="5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" fontId="0" fillId="0" borderId="13" xfId="0" applyNumberFormat="1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2" fillId="0" borderId="0" xfId="0" applyFont="1" applyBorder="1"/>
    <xf numFmtId="164" fontId="0" fillId="0" borderId="4" xfId="0" applyNumberFormat="1" applyBorder="1"/>
    <xf numFmtId="164" fontId="0" fillId="0" borderId="12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13" xfId="0" applyNumberFormat="1" applyBorder="1"/>
    <xf numFmtId="164" fontId="0" fillId="0" borderId="8" xfId="0" applyNumberFormat="1" applyBorder="1"/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2"/>
  <sheetViews>
    <sheetView topLeftCell="A43" workbookViewId="0">
      <selection activeCell="B75" sqref="B75:I82"/>
    </sheetView>
  </sheetViews>
  <sheetFormatPr defaultRowHeight="15" x14ac:dyDescent="0.25"/>
  <sheetData>
    <row r="2" spans="1:13" x14ac:dyDescent="0.25">
      <c r="A2" s="1" t="s">
        <v>0</v>
      </c>
      <c r="D2" s="1" t="s">
        <v>1</v>
      </c>
      <c r="K2" s="1" t="s">
        <v>2</v>
      </c>
    </row>
    <row r="3" spans="1:13" x14ac:dyDescent="0.25">
      <c r="A3" s="1" t="s">
        <v>3</v>
      </c>
      <c r="I3" s="1" t="s">
        <v>4</v>
      </c>
      <c r="K3" s="1" t="s">
        <v>5</v>
      </c>
    </row>
    <row r="4" spans="1:13" x14ac:dyDescent="0.25">
      <c r="A4" s="1" t="s">
        <v>6</v>
      </c>
    </row>
    <row r="5" spans="1:13" x14ac:dyDescent="0.25">
      <c r="A5" s="1" t="s">
        <v>7</v>
      </c>
    </row>
    <row r="6" spans="1:13" x14ac:dyDescent="0.25">
      <c r="A6" s="1" t="s">
        <v>8</v>
      </c>
    </row>
    <row r="7" spans="1:13" x14ac:dyDescent="0.25">
      <c r="A7" s="1" t="s">
        <v>9</v>
      </c>
    </row>
    <row r="11" spans="1:13" x14ac:dyDescent="0.25">
      <c r="B11" t="s">
        <v>10</v>
      </c>
    </row>
    <row r="12" spans="1:13" x14ac:dyDescent="0.25"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2">
        <v>6</v>
      </c>
      <c r="H12" s="2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</row>
    <row r="13" spans="1:13" x14ac:dyDescent="0.25">
      <c r="A13" s="2" t="s">
        <v>11</v>
      </c>
      <c r="B13" s="3">
        <v>6582</v>
      </c>
      <c r="C13" s="4">
        <v>5441</v>
      </c>
      <c r="D13" s="4">
        <v>5407</v>
      </c>
      <c r="E13" s="4">
        <v>5104</v>
      </c>
      <c r="F13" s="4">
        <v>5805</v>
      </c>
      <c r="G13" s="4">
        <v>5811</v>
      </c>
      <c r="H13" s="4">
        <v>6120</v>
      </c>
      <c r="I13" s="4">
        <v>8574</v>
      </c>
      <c r="J13" s="4"/>
      <c r="K13" s="4"/>
      <c r="L13" s="4"/>
      <c r="M13" s="5"/>
    </row>
    <row r="14" spans="1:13" x14ac:dyDescent="0.25">
      <c r="A14" s="2" t="s">
        <v>12</v>
      </c>
      <c r="B14" s="6">
        <v>462</v>
      </c>
      <c r="C14" s="7">
        <v>539</v>
      </c>
      <c r="D14" s="7">
        <v>497</v>
      </c>
      <c r="E14" s="7">
        <v>501</v>
      </c>
      <c r="F14" s="7">
        <v>526</v>
      </c>
      <c r="G14" s="7">
        <v>347</v>
      </c>
      <c r="H14" s="7">
        <v>362</v>
      </c>
      <c r="I14" s="7">
        <v>403</v>
      </c>
      <c r="J14" s="7"/>
      <c r="K14" s="7"/>
      <c r="L14" s="7"/>
      <c r="M14" s="8"/>
    </row>
    <row r="15" spans="1:13" x14ac:dyDescent="0.25">
      <c r="A15" s="2" t="s">
        <v>13</v>
      </c>
      <c r="B15" s="6">
        <v>303</v>
      </c>
      <c r="C15" s="7">
        <v>311</v>
      </c>
      <c r="D15" s="7">
        <v>454</v>
      </c>
      <c r="E15" s="7">
        <v>291</v>
      </c>
      <c r="F15" s="7">
        <v>463</v>
      </c>
      <c r="G15" s="7">
        <v>257</v>
      </c>
      <c r="H15" s="7">
        <v>506</v>
      </c>
      <c r="I15" s="7">
        <v>319</v>
      </c>
      <c r="J15" s="7"/>
      <c r="K15" s="7"/>
      <c r="L15" s="7"/>
      <c r="M15" s="8"/>
    </row>
    <row r="16" spans="1:13" x14ac:dyDescent="0.25">
      <c r="A16" s="2" t="s">
        <v>14</v>
      </c>
      <c r="B16" s="6">
        <v>391</v>
      </c>
      <c r="C16" s="7">
        <v>326</v>
      </c>
      <c r="D16" s="7">
        <v>372</v>
      </c>
      <c r="E16" s="7">
        <v>445</v>
      </c>
      <c r="F16" s="7">
        <v>357</v>
      </c>
      <c r="G16" s="7">
        <v>390</v>
      </c>
      <c r="H16" s="7">
        <v>389</v>
      </c>
      <c r="I16" s="7">
        <v>445</v>
      </c>
      <c r="J16" s="7"/>
      <c r="K16" s="7"/>
      <c r="L16" s="7"/>
      <c r="M16" s="8"/>
    </row>
    <row r="17" spans="1:13" x14ac:dyDescent="0.25">
      <c r="A17" s="2" t="s">
        <v>15</v>
      </c>
      <c r="B17" s="6">
        <v>298</v>
      </c>
      <c r="C17" s="7">
        <v>297</v>
      </c>
      <c r="D17" s="7">
        <v>278</v>
      </c>
      <c r="E17" s="7">
        <v>416</v>
      </c>
      <c r="F17" s="7">
        <v>450</v>
      </c>
      <c r="G17" s="7">
        <v>374</v>
      </c>
      <c r="H17" s="7">
        <v>404</v>
      </c>
      <c r="I17" s="7">
        <v>539</v>
      </c>
      <c r="J17" s="7"/>
      <c r="K17" s="7"/>
      <c r="L17" s="7"/>
      <c r="M17" s="8"/>
    </row>
    <row r="18" spans="1:13" x14ac:dyDescent="0.25">
      <c r="A18" s="2" t="s">
        <v>16</v>
      </c>
      <c r="B18" s="6">
        <v>294</v>
      </c>
      <c r="C18" s="7">
        <v>448</v>
      </c>
      <c r="D18" s="7">
        <v>292</v>
      </c>
      <c r="E18" s="7">
        <v>324</v>
      </c>
      <c r="F18" s="7">
        <v>317</v>
      </c>
      <c r="G18" s="7">
        <v>306</v>
      </c>
      <c r="H18" s="7">
        <v>278</v>
      </c>
      <c r="I18" s="7">
        <v>962</v>
      </c>
      <c r="J18" s="7"/>
      <c r="K18" s="7"/>
      <c r="L18" s="7"/>
      <c r="M18" s="8"/>
    </row>
    <row r="19" spans="1:13" x14ac:dyDescent="0.25">
      <c r="A19" s="2" t="s">
        <v>17</v>
      </c>
      <c r="B19" s="6">
        <v>399</v>
      </c>
      <c r="C19" s="7">
        <v>285</v>
      </c>
      <c r="D19" s="7">
        <v>286</v>
      </c>
      <c r="E19" s="7">
        <v>296</v>
      </c>
      <c r="F19" s="7">
        <v>714</v>
      </c>
      <c r="G19" s="7">
        <v>321</v>
      </c>
      <c r="H19" s="7">
        <v>385</v>
      </c>
      <c r="I19" s="7">
        <v>453</v>
      </c>
      <c r="J19" s="7"/>
      <c r="K19" s="7"/>
      <c r="L19" s="7"/>
      <c r="M19" s="8"/>
    </row>
    <row r="20" spans="1:13" x14ac:dyDescent="0.25">
      <c r="A20" s="2" t="s">
        <v>18</v>
      </c>
      <c r="B20" s="9">
        <v>321</v>
      </c>
      <c r="C20" s="10">
        <v>326</v>
      </c>
      <c r="D20" s="10">
        <v>401</v>
      </c>
      <c r="E20" s="10">
        <v>259</v>
      </c>
      <c r="F20" s="10">
        <v>353</v>
      </c>
      <c r="G20" s="10">
        <v>344</v>
      </c>
      <c r="H20" s="10">
        <v>287</v>
      </c>
      <c r="I20" s="10">
        <v>314</v>
      </c>
      <c r="J20" s="10"/>
      <c r="K20" s="10"/>
      <c r="L20" s="10"/>
      <c r="M20" s="11"/>
    </row>
    <row r="22" spans="1:13" s="24" customFormat="1" x14ac:dyDescent="0.25">
      <c r="A22" s="37" t="s">
        <v>0</v>
      </c>
      <c r="B22" s="36"/>
      <c r="C22" s="36"/>
      <c r="D22" s="37" t="s">
        <v>1</v>
      </c>
      <c r="E22" s="36"/>
      <c r="F22" s="36"/>
      <c r="G22" s="36"/>
      <c r="H22" s="36"/>
      <c r="I22" s="36"/>
      <c r="J22" s="36"/>
      <c r="K22" s="37" t="s">
        <v>25</v>
      </c>
      <c r="L22" s="36"/>
      <c r="M22" s="36"/>
    </row>
    <row r="23" spans="1:13" s="24" customFormat="1" x14ac:dyDescent="0.25">
      <c r="A23" s="37" t="s">
        <v>3</v>
      </c>
      <c r="B23" s="36"/>
      <c r="C23" s="36"/>
      <c r="D23" s="36"/>
      <c r="E23" s="36"/>
      <c r="F23" s="36"/>
      <c r="G23" s="36"/>
      <c r="H23" s="36"/>
      <c r="I23" s="37" t="s">
        <v>4</v>
      </c>
      <c r="J23" s="36"/>
      <c r="K23" s="37" t="s">
        <v>26</v>
      </c>
      <c r="L23" s="36"/>
      <c r="M23" s="36"/>
    </row>
    <row r="24" spans="1:13" s="24" customFormat="1" x14ac:dyDescent="0.25">
      <c r="A24" s="37" t="s">
        <v>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3" s="24" customFormat="1" x14ac:dyDescent="0.25">
      <c r="A25" s="37" t="s">
        <v>7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s="24" customFormat="1" x14ac:dyDescent="0.25">
      <c r="A26" s="37" t="s">
        <v>27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3" s="24" customFormat="1" x14ac:dyDescent="0.25">
      <c r="A27" s="37" t="s">
        <v>9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s="24" customFormat="1" x14ac:dyDescent="0.25"/>
    <row r="29" spans="1:13" s="24" customFormat="1" x14ac:dyDescent="0.25"/>
    <row r="30" spans="1:13" s="24" customFormat="1" x14ac:dyDescent="0.25"/>
    <row r="31" spans="1:13" s="24" customFormat="1" x14ac:dyDescent="0.25">
      <c r="A31" s="36"/>
      <c r="B31" s="36" t="s">
        <v>10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3" s="24" customFormat="1" x14ac:dyDescent="0.25">
      <c r="A32" s="36"/>
      <c r="B32" s="38">
        <v>1</v>
      </c>
      <c r="C32" s="38">
        <v>2</v>
      </c>
      <c r="D32" s="38">
        <v>3</v>
      </c>
      <c r="E32" s="38">
        <v>4</v>
      </c>
      <c r="F32" s="38">
        <v>5</v>
      </c>
      <c r="G32" s="38">
        <v>6</v>
      </c>
      <c r="H32" s="38">
        <v>7</v>
      </c>
      <c r="I32" s="38">
        <v>8</v>
      </c>
      <c r="J32" s="38">
        <v>9</v>
      </c>
      <c r="K32" s="38">
        <v>10</v>
      </c>
      <c r="L32" s="38">
        <v>11</v>
      </c>
      <c r="M32" s="38">
        <v>12</v>
      </c>
    </row>
    <row r="33" spans="1:13" s="24" customFormat="1" x14ac:dyDescent="0.25">
      <c r="A33" s="38" t="s">
        <v>11</v>
      </c>
      <c r="B33" s="39">
        <v>7893</v>
      </c>
      <c r="C33" s="40">
        <v>7044</v>
      </c>
      <c r="D33" s="40">
        <v>7198</v>
      </c>
      <c r="E33" s="40">
        <v>7445</v>
      </c>
      <c r="F33" s="40">
        <v>5917</v>
      </c>
      <c r="G33" s="40">
        <v>5768</v>
      </c>
      <c r="H33" s="40">
        <v>6153</v>
      </c>
      <c r="I33" s="40">
        <v>8779</v>
      </c>
      <c r="J33" s="40"/>
      <c r="K33" s="40"/>
      <c r="L33" s="40"/>
      <c r="M33" s="41"/>
    </row>
    <row r="34" spans="1:13" s="24" customFormat="1" x14ac:dyDescent="0.25">
      <c r="A34" s="38" t="s">
        <v>12</v>
      </c>
      <c r="B34" s="42">
        <v>521</v>
      </c>
      <c r="C34" s="43">
        <v>607</v>
      </c>
      <c r="D34" s="43">
        <v>551</v>
      </c>
      <c r="E34" s="43">
        <v>566</v>
      </c>
      <c r="F34" s="43">
        <v>513</v>
      </c>
      <c r="G34" s="43">
        <v>410</v>
      </c>
      <c r="H34" s="43">
        <v>402</v>
      </c>
      <c r="I34" s="43">
        <v>560</v>
      </c>
      <c r="J34" s="43"/>
      <c r="K34" s="43"/>
      <c r="L34" s="43"/>
      <c r="M34" s="44"/>
    </row>
    <row r="35" spans="1:13" s="24" customFormat="1" x14ac:dyDescent="0.25">
      <c r="A35" s="38" t="s">
        <v>13</v>
      </c>
      <c r="B35" s="42">
        <v>317</v>
      </c>
      <c r="C35" s="43">
        <v>317</v>
      </c>
      <c r="D35" s="43">
        <v>317</v>
      </c>
      <c r="E35" s="43">
        <v>292</v>
      </c>
      <c r="F35" s="43">
        <v>365</v>
      </c>
      <c r="G35" s="43">
        <v>261</v>
      </c>
      <c r="H35" s="43">
        <v>441</v>
      </c>
      <c r="I35" s="43">
        <v>321</v>
      </c>
      <c r="J35" s="43"/>
      <c r="K35" s="43"/>
      <c r="L35" s="43"/>
      <c r="M35" s="44"/>
    </row>
    <row r="36" spans="1:13" s="24" customFormat="1" x14ac:dyDescent="0.25">
      <c r="A36" s="38" t="s">
        <v>14</v>
      </c>
      <c r="B36" s="42">
        <v>385</v>
      </c>
      <c r="C36" s="43">
        <v>330</v>
      </c>
      <c r="D36" s="43">
        <v>375</v>
      </c>
      <c r="E36" s="43">
        <v>376</v>
      </c>
      <c r="F36" s="43">
        <v>586</v>
      </c>
      <c r="G36" s="43">
        <v>392</v>
      </c>
      <c r="H36" s="43">
        <v>366</v>
      </c>
      <c r="I36" s="43">
        <v>442</v>
      </c>
      <c r="J36" s="43"/>
      <c r="K36" s="43"/>
      <c r="L36" s="43"/>
      <c r="M36" s="44"/>
    </row>
    <row r="37" spans="1:13" s="24" customFormat="1" x14ac:dyDescent="0.25">
      <c r="A37" s="38" t="s">
        <v>15</v>
      </c>
      <c r="B37" s="42">
        <v>297</v>
      </c>
      <c r="C37" s="43">
        <v>294</v>
      </c>
      <c r="D37" s="43">
        <v>268</v>
      </c>
      <c r="E37" s="43">
        <v>418</v>
      </c>
      <c r="F37" s="43">
        <v>452</v>
      </c>
      <c r="G37" s="43">
        <v>380</v>
      </c>
      <c r="H37" s="43">
        <v>410</v>
      </c>
      <c r="I37" s="43">
        <v>410</v>
      </c>
      <c r="J37" s="43"/>
      <c r="K37" s="43"/>
      <c r="L37" s="43"/>
      <c r="M37" s="44"/>
    </row>
    <row r="38" spans="1:13" s="24" customFormat="1" x14ac:dyDescent="0.25">
      <c r="A38" s="38" t="s">
        <v>16</v>
      </c>
      <c r="B38" s="42">
        <v>292</v>
      </c>
      <c r="C38" s="43">
        <v>430</v>
      </c>
      <c r="D38" s="43">
        <v>299</v>
      </c>
      <c r="E38" s="43">
        <v>313</v>
      </c>
      <c r="F38" s="43">
        <v>315</v>
      </c>
      <c r="G38" s="43">
        <v>296</v>
      </c>
      <c r="H38" s="43">
        <v>268</v>
      </c>
      <c r="I38" s="43">
        <v>965</v>
      </c>
      <c r="J38" s="43"/>
      <c r="K38" s="43"/>
      <c r="L38" s="43"/>
      <c r="M38" s="44"/>
    </row>
    <row r="39" spans="1:13" s="24" customFormat="1" x14ac:dyDescent="0.25">
      <c r="A39" s="38" t="s">
        <v>17</v>
      </c>
      <c r="B39" s="42">
        <v>395</v>
      </c>
      <c r="C39" s="43">
        <v>292</v>
      </c>
      <c r="D39" s="43">
        <v>287</v>
      </c>
      <c r="E39" s="43">
        <v>297</v>
      </c>
      <c r="F39" s="43">
        <v>738</v>
      </c>
      <c r="G39" s="43">
        <v>293</v>
      </c>
      <c r="H39" s="43">
        <v>394</v>
      </c>
      <c r="I39" s="43">
        <v>452</v>
      </c>
      <c r="J39" s="43"/>
      <c r="K39" s="43"/>
      <c r="L39" s="43"/>
      <c r="M39" s="44"/>
    </row>
    <row r="40" spans="1:13" s="24" customFormat="1" x14ac:dyDescent="0.25">
      <c r="A40" s="38" t="s">
        <v>18</v>
      </c>
      <c r="B40" s="45">
        <v>308</v>
      </c>
      <c r="C40" s="46">
        <v>335</v>
      </c>
      <c r="D40" s="46">
        <v>405</v>
      </c>
      <c r="E40" s="46">
        <v>260</v>
      </c>
      <c r="F40" s="46">
        <v>351</v>
      </c>
      <c r="G40" s="46">
        <v>344</v>
      </c>
      <c r="H40" s="46">
        <v>284</v>
      </c>
      <c r="I40" s="46">
        <v>302</v>
      </c>
      <c r="J40" s="46"/>
      <c r="K40" s="46"/>
      <c r="L40" s="46"/>
      <c r="M40" s="47"/>
    </row>
    <row r="41" spans="1:13" s="24" customFormat="1" x14ac:dyDescent="0.25"/>
    <row r="42" spans="1:13" s="24" customFormat="1" x14ac:dyDescent="0.25"/>
    <row r="43" spans="1:13" x14ac:dyDescent="0.25">
      <c r="A43" s="13" t="s">
        <v>0</v>
      </c>
      <c r="B43" s="12"/>
      <c r="C43" s="12"/>
      <c r="D43" s="13" t="s">
        <v>1</v>
      </c>
      <c r="E43" s="12"/>
      <c r="F43" s="12"/>
      <c r="G43" s="12"/>
      <c r="H43" s="12"/>
      <c r="I43" s="12"/>
      <c r="J43" s="12"/>
      <c r="K43" s="13" t="s">
        <v>19</v>
      </c>
      <c r="L43" s="12"/>
      <c r="M43" s="12"/>
    </row>
    <row r="44" spans="1:13" x14ac:dyDescent="0.25">
      <c r="A44" s="13" t="s">
        <v>3</v>
      </c>
      <c r="B44" s="12"/>
      <c r="C44" s="12"/>
      <c r="D44" s="12"/>
      <c r="E44" s="12"/>
      <c r="F44" s="12"/>
      <c r="G44" s="12"/>
      <c r="H44" s="12"/>
      <c r="I44" s="13" t="s">
        <v>4</v>
      </c>
      <c r="J44" s="12"/>
      <c r="K44" s="13" t="s">
        <v>20</v>
      </c>
      <c r="L44" s="12"/>
      <c r="M44" s="12"/>
    </row>
    <row r="45" spans="1:13" x14ac:dyDescent="0.25">
      <c r="A45" s="13" t="s">
        <v>6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x14ac:dyDescent="0.25">
      <c r="A46" s="13" t="s">
        <v>7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x14ac:dyDescent="0.25">
      <c r="A47" s="13" t="s">
        <v>21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x14ac:dyDescent="0.25">
      <c r="A48" s="13" t="s">
        <v>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52" spans="1:13" x14ac:dyDescent="0.25">
      <c r="A52" s="12"/>
      <c r="B52" s="12" t="s">
        <v>10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x14ac:dyDescent="0.25">
      <c r="A53" s="12"/>
      <c r="B53" s="14">
        <v>1</v>
      </c>
      <c r="C53" s="14">
        <v>2</v>
      </c>
      <c r="D53" s="14">
        <v>3</v>
      </c>
      <c r="E53" s="14">
        <v>4</v>
      </c>
      <c r="F53" s="14">
        <v>5</v>
      </c>
      <c r="G53" s="14">
        <v>6</v>
      </c>
      <c r="H53" s="14">
        <v>7</v>
      </c>
      <c r="I53" s="14">
        <v>8</v>
      </c>
      <c r="J53" s="14">
        <v>9</v>
      </c>
      <c r="K53" s="14">
        <v>10</v>
      </c>
      <c r="L53" s="14">
        <v>11</v>
      </c>
      <c r="M53" s="14">
        <v>12</v>
      </c>
    </row>
    <row r="54" spans="1:13" x14ac:dyDescent="0.25">
      <c r="A54" s="14" t="s">
        <v>11</v>
      </c>
      <c r="B54" s="15">
        <v>9058</v>
      </c>
      <c r="C54" s="16">
        <v>8855</v>
      </c>
      <c r="D54" s="16">
        <v>9268</v>
      </c>
      <c r="E54" s="16">
        <v>9655</v>
      </c>
      <c r="F54" s="16">
        <v>6082</v>
      </c>
      <c r="G54" s="16">
        <v>5917</v>
      </c>
      <c r="H54" s="16">
        <v>6185</v>
      </c>
      <c r="I54" s="16">
        <v>8908</v>
      </c>
      <c r="J54" s="16"/>
      <c r="K54" s="16"/>
      <c r="L54" s="16"/>
      <c r="M54" s="17"/>
    </row>
    <row r="55" spans="1:13" x14ac:dyDescent="0.25">
      <c r="A55" s="14" t="s">
        <v>12</v>
      </c>
      <c r="B55" s="18">
        <v>589</v>
      </c>
      <c r="C55" s="19">
        <v>624</v>
      </c>
      <c r="D55" s="19">
        <v>556</v>
      </c>
      <c r="E55" s="19">
        <v>583</v>
      </c>
      <c r="F55" s="19">
        <v>583</v>
      </c>
      <c r="G55" s="19">
        <v>425</v>
      </c>
      <c r="H55" s="19">
        <v>406</v>
      </c>
      <c r="I55" s="19">
        <v>636</v>
      </c>
      <c r="J55" s="19"/>
      <c r="K55" s="19"/>
      <c r="L55" s="19"/>
      <c r="M55" s="20"/>
    </row>
    <row r="56" spans="1:13" x14ac:dyDescent="0.25">
      <c r="A56" s="14" t="s">
        <v>13</v>
      </c>
      <c r="B56" s="18">
        <v>319</v>
      </c>
      <c r="C56" s="19">
        <v>326</v>
      </c>
      <c r="D56" s="19">
        <v>325</v>
      </c>
      <c r="E56" s="19">
        <v>302</v>
      </c>
      <c r="F56" s="19">
        <v>369</v>
      </c>
      <c r="G56" s="19">
        <v>282</v>
      </c>
      <c r="H56" s="19">
        <v>448</v>
      </c>
      <c r="I56" s="19">
        <v>318</v>
      </c>
      <c r="J56" s="19"/>
      <c r="K56" s="19"/>
      <c r="L56" s="19"/>
      <c r="M56" s="20"/>
    </row>
    <row r="57" spans="1:13" x14ac:dyDescent="0.25">
      <c r="A57" s="14" t="s">
        <v>14</v>
      </c>
      <c r="B57" s="18">
        <v>395</v>
      </c>
      <c r="C57" s="19">
        <v>329</v>
      </c>
      <c r="D57" s="19">
        <v>378</v>
      </c>
      <c r="E57" s="19">
        <v>377</v>
      </c>
      <c r="F57" s="19">
        <v>356</v>
      </c>
      <c r="G57" s="19">
        <v>411</v>
      </c>
      <c r="H57" s="19">
        <v>365</v>
      </c>
      <c r="I57" s="19">
        <v>441</v>
      </c>
      <c r="J57" s="19"/>
      <c r="K57" s="19"/>
      <c r="L57" s="19"/>
      <c r="M57" s="20"/>
    </row>
    <row r="58" spans="1:13" x14ac:dyDescent="0.25">
      <c r="A58" s="14" t="s">
        <v>15</v>
      </c>
      <c r="B58" s="18">
        <v>302</v>
      </c>
      <c r="C58" s="19">
        <v>319</v>
      </c>
      <c r="D58" s="19">
        <v>270</v>
      </c>
      <c r="E58" s="19">
        <v>421</v>
      </c>
      <c r="F58" s="19">
        <v>446</v>
      </c>
      <c r="G58" s="19">
        <v>370</v>
      </c>
      <c r="H58" s="19">
        <v>403</v>
      </c>
      <c r="I58" s="19">
        <v>403</v>
      </c>
      <c r="J58" s="19"/>
      <c r="K58" s="19"/>
      <c r="L58" s="19"/>
      <c r="M58" s="20"/>
    </row>
    <row r="59" spans="1:13" x14ac:dyDescent="0.25">
      <c r="A59" s="14" t="s">
        <v>16</v>
      </c>
      <c r="B59" s="18">
        <v>295</v>
      </c>
      <c r="C59" s="19">
        <v>429</v>
      </c>
      <c r="D59" s="19">
        <v>296</v>
      </c>
      <c r="E59" s="19">
        <v>316</v>
      </c>
      <c r="F59" s="19">
        <v>313</v>
      </c>
      <c r="G59" s="19">
        <v>299</v>
      </c>
      <c r="H59" s="19">
        <v>276</v>
      </c>
      <c r="I59" s="19">
        <v>980</v>
      </c>
      <c r="J59" s="19"/>
      <c r="K59" s="19"/>
      <c r="L59" s="19"/>
      <c r="M59" s="20"/>
    </row>
    <row r="60" spans="1:13" x14ac:dyDescent="0.25">
      <c r="A60" s="14" t="s">
        <v>17</v>
      </c>
      <c r="B60" s="18">
        <v>403</v>
      </c>
      <c r="C60" s="19">
        <v>282</v>
      </c>
      <c r="D60" s="19">
        <v>287</v>
      </c>
      <c r="E60" s="19">
        <v>299</v>
      </c>
      <c r="F60" s="19">
        <v>759</v>
      </c>
      <c r="G60" s="19">
        <v>326</v>
      </c>
      <c r="H60" s="19">
        <v>375</v>
      </c>
      <c r="I60" s="19">
        <v>454</v>
      </c>
      <c r="J60" s="19"/>
      <c r="K60" s="19"/>
      <c r="L60" s="19"/>
      <c r="M60" s="20"/>
    </row>
    <row r="61" spans="1:13" x14ac:dyDescent="0.25">
      <c r="A61" s="14" t="s">
        <v>18</v>
      </c>
      <c r="B61" s="21">
        <v>313</v>
      </c>
      <c r="C61" s="22">
        <v>323</v>
      </c>
      <c r="D61" s="22">
        <v>407</v>
      </c>
      <c r="E61" s="22">
        <v>260</v>
      </c>
      <c r="F61" s="22">
        <v>350</v>
      </c>
      <c r="G61" s="22">
        <v>340</v>
      </c>
      <c r="H61" s="22">
        <v>283</v>
      </c>
      <c r="I61" s="22">
        <v>304</v>
      </c>
      <c r="J61" s="22"/>
      <c r="K61" s="22"/>
      <c r="L61" s="22"/>
      <c r="M61" s="23"/>
    </row>
    <row r="64" spans="1:13" x14ac:dyDescent="0.25">
      <c r="A64" s="25" t="s">
        <v>0</v>
      </c>
      <c r="B64" s="24"/>
      <c r="C64" s="24"/>
      <c r="D64" s="25" t="s">
        <v>1</v>
      </c>
      <c r="E64" s="24"/>
      <c r="F64" s="24"/>
      <c r="G64" s="24"/>
      <c r="H64" s="24"/>
      <c r="I64" s="24"/>
      <c r="J64" s="24"/>
      <c r="K64" s="25" t="s">
        <v>22</v>
      </c>
      <c r="L64" s="24"/>
      <c r="M64" s="24"/>
    </row>
    <row r="65" spans="1:13" x14ac:dyDescent="0.25">
      <c r="A65" s="25" t="s">
        <v>3</v>
      </c>
      <c r="B65" s="24"/>
      <c r="C65" s="24"/>
      <c r="D65" s="24"/>
      <c r="E65" s="24"/>
      <c r="F65" s="24"/>
      <c r="G65" s="24"/>
      <c r="H65" s="24"/>
      <c r="I65" s="25" t="s">
        <v>4</v>
      </c>
      <c r="J65" s="24"/>
      <c r="K65" s="25" t="s">
        <v>23</v>
      </c>
      <c r="L65" s="24"/>
      <c r="M65" s="24"/>
    </row>
    <row r="66" spans="1:13" x14ac:dyDescent="0.25">
      <c r="A66" s="25" t="s">
        <v>6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1:13" x14ac:dyDescent="0.25">
      <c r="A67" s="25" t="s">
        <v>7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</row>
    <row r="68" spans="1:13" x14ac:dyDescent="0.25">
      <c r="A68" s="25" t="s">
        <v>24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</row>
    <row r="69" spans="1:13" x14ac:dyDescent="0.25">
      <c r="A69" s="25" t="s">
        <v>9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</row>
    <row r="73" spans="1:13" x14ac:dyDescent="0.25">
      <c r="A73" s="24"/>
      <c r="B73" s="24" t="s">
        <v>10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</row>
    <row r="74" spans="1:13" x14ac:dyDescent="0.25">
      <c r="A74" s="24"/>
      <c r="B74" s="26">
        <v>1</v>
      </c>
      <c r="C74" s="26">
        <v>2</v>
      </c>
      <c r="D74" s="26">
        <v>3</v>
      </c>
      <c r="E74" s="26">
        <v>4</v>
      </c>
      <c r="F74" s="26">
        <v>5</v>
      </c>
      <c r="G74" s="26">
        <v>6</v>
      </c>
      <c r="H74" s="26">
        <v>7</v>
      </c>
      <c r="I74" s="26">
        <v>8</v>
      </c>
      <c r="J74" s="26">
        <v>9</v>
      </c>
      <c r="K74" s="26">
        <v>10</v>
      </c>
      <c r="L74" s="26">
        <v>11</v>
      </c>
      <c r="M74" s="26">
        <v>12</v>
      </c>
    </row>
    <row r="75" spans="1:13" x14ac:dyDescent="0.25">
      <c r="A75" s="26" t="s">
        <v>11</v>
      </c>
      <c r="B75" s="27">
        <v>11586</v>
      </c>
      <c r="C75" s="28">
        <v>11563</v>
      </c>
      <c r="D75" s="28">
        <v>12460</v>
      </c>
      <c r="E75" s="28">
        <v>13279</v>
      </c>
      <c r="F75" s="28">
        <v>6010</v>
      </c>
      <c r="G75" s="28">
        <v>5912</v>
      </c>
      <c r="H75" s="28">
        <v>6025</v>
      </c>
      <c r="I75" s="28">
        <v>9089</v>
      </c>
      <c r="J75" s="28"/>
      <c r="K75" s="28"/>
      <c r="L75" s="28"/>
      <c r="M75" s="29"/>
    </row>
    <row r="76" spans="1:13" x14ac:dyDescent="0.25">
      <c r="A76" s="26" t="s">
        <v>12</v>
      </c>
      <c r="B76" s="30">
        <v>626</v>
      </c>
      <c r="C76" s="31">
        <v>670</v>
      </c>
      <c r="D76" s="31">
        <v>607</v>
      </c>
      <c r="E76" s="31">
        <v>637</v>
      </c>
      <c r="F76" s="31">
        <v>653</v>
      </c>
      <c r="G76" s="31">
        <v>442</v>
      </c>
      <c r="H76" s="31">
        <v>448</v>
      </c>
      <c r="I76" s="31">
        <v>1457</v>
      </c>
      <c r="J76" s="31"/>
      <c r="K76" s="31"/>
      <c r="L76" s="31"/>
      <c r="M76" s="32"/>
    </row>
    <row r="77" spans="1:13" x14ac:dyDescent="0.25">
      <c r="A77" s="26" t="s">
        <v>13</v>
      </c>
      <c r="B77" s="30">
        <v>310</v>
      </c>
      <c r="C77" s="31">
        <v>333</v>
      </c>
      <c r="D77" s="31">
        <v>336</v>
      </c>
      <c r="E77" s="31">
        <v>371</v>
      </c>
      <c r="F77" s="31">
        <v>400</v>
      </c>
      <c r="G77" s="31">
        <v>264</v>
      </c>
      <c r="H77" s="31">
        <v>746</v>
      </c>
      <c r="I77" s="31">
        <v>455</v>
      </c>
      <c r="J77" s="31"/>
      <c r="K77" s="31"/>
      <c r="L77" s="31"/>
      <c r="M77" s="32"/>
    </row>
    <row r="78" spans="1:13" x14ac:dyDescent="0.25">
      <c r="A78" s="26" t="s">
        <v>14</v>
      </c>
      <c r="B78" s="30">
        <v>678</v>
      </c>
      <c r="C78" s="31">
        <v>327</v>
      </c>
      <c r="D78" s="31">
        <v>374</v>
      </c>
      <c r="E78" s="31">
        <v>706</v>
      </c>
      <c r="F78" s="31">
        <v>353</v>
      </c>
      <c r="G78" s="31">
        <v>406</v>
      </c>
      <c r="H78" s="31">
        <v>365</v>
      </c>
      <c r="I78" s="31">
        <v>445</v>
      </c>
      <c r="J78" s="31"/>
      <c r="K78" s="31"/>
      <c r="L78" s="31"/>
      <c r="M78" s="32"/>
    </row>
    <row r="79" spans="1:13" x14ac:dyDescent="0.25">
      <c r="A79" s="26" t="s">
        <v>15</v>
      </c>
      <c r="B79" s="30">
        <v>308</v>
      </c>
      <c r="C79" s="31">
        <v>299</v>
      </c>
      <c r="D79" s="31">
        <v>271</v>
      </c>
      <c r="E79" s="31">
        <v>432</v>
      </c>
      <c r="F79" s="31">
        <v>443</v>
      </c>
      <c r="G79" s="31">
        <v>367</v>
      </c>
      <c r="H79" s="31">
        <v>413</v>
      </c>
      <c r="I79" s="31">
        <v>408</v>
      </c>
      <c r="J79" s="31"/>
      <c r="K79" s="31"/>
      <c r="L79" s="31"/>
      <c r="M79" s="32"/>
    </row>
    <row r="80" spans="1:13" x14ac:dyDescent="0.25">
      <c r="A80" s="26" t="s">
        <v>16</v>
      </c>
      <c r="B80" s="30">
        <v>297</v>
      </c>
      <c r="C80" s="31">
        <v>443</v>
      </c>
      <c r="D80" s="31">
        <v>305</v>
      </c>
      <c r="E80" s="31">
        <v>310</v>
      </c>
      <c r="F80" s="31">
        <v>320</v>
      </c>
      <c r="G80" s="31">
        <v>293</v>
      </c>
      <c r="H80" s="31">
        <v>274</v>
      </c>
      <c r="I80" s="31">
        <v>953</v>
      </c>
      <c r="J80" s="31"/>
      <c r="K80" s="31"/>
      <c r="L80" s="31"/>
      <c r="M80" s="32"/>
    </row>
    <row r="81" spans="1:13" x14ac:dyDescent="0.25">
      <c r="A81" s="26" t="s">
        <v>17</v>
      </c>
      <c r="B81" s="30">
        <v>391</v>
      </c>
      <c r="C81" s="31">
        <v>282</v>
      </c>
      <c r="D81" s="31">
        <v>293</v>
      </c>
      <c r="E81" s="31">
        <v>307</v>
      </c>
      <c r="F81" s="31">
        <v>759</v>
      </c>
      <c r="G81" s="31">
        <v>314</v>
      </c>
      <c r="H81" s="31">
        <v>441</v>
      </c>
      <c r="I81" s="31">
        <v>448</v>
      </c>
      <c r="J81" s="31"/>
      <c r="K81" s="31"/>
      <c r="L81" s="31"/>
      <c r="M81" s="32"/>
    </row>
    <row r="82" spans="1:13" x14ac:dyDescent="0.25">
      <c r="A82" s="26" t="s">
        <v>18</v>
      </c>
      <c r="B82" s="33">
        <v>302</v>
      </c>
      <c r="C82" s="34">
        <v>322</v>
      </c>
      <c r="D82" s="34">
        <v>425</v>
      </c>
      <c r="E82" s="34">
        <v>262</v>
      </c>
      <c r="F82" s="34">
        <v>353</v>
      </c>
      <c r="G82" s="34">
        <v>338</v>
      </c>
      <c r="H82" s="34">
        <v>281</v>
      </c>
      <c r="I82" s="34">
        <v>303</v>
      </c>
      <c r="J82" s="34"/>
      <c r="K82" s="34"/>
      <c r="L82" s="34"/>
      <c r="M82" s="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37" sqref="L37:O38"/>
    </sheetView>
  </sheetViews>
  <sheetFormatPr defaultRowHeight="15" x14ac:dyDescent="0.25"/>
  <cols>
    <col min="1" max="1" width="9.140625" style="36"/>
    <col min="11" max="11" width="6.42578125" customWidth="1"/>
    <col min="12" max="15" width="12.28515625" bestFit="1" customWidth="1"/>
    <col min="16" max="16" width="6.5703125" customWidth="1"/>
    <col min="17" max="20" width="12.28515625" style="36" bestFit="1" customWidth="1"/>
  </cols>
  <sheetData>
    <row r="1" spans="1:20" x14ac:dyDescent="0.25">
      <c r="C1" s="87" t="s">
        <v>29</v>
      </c>
      <c r="D1" s="87"/>
      <c r="E1" s="87"/>
      <c r="F1" s="87"/>
      <c r="G1" s="87"/>
      <c r="H1" s="87"/>
      <c r="I1" s="87"/>
      <c r="J1" s="87"/>
      <c r="L1" s="87" t="s">
        <v>30</v>
      </c>
      <c r="M1" s="87"/>
      <c r="N1" s="87"/>
      <c r="O1" s="87"/>
      <c r="Q1" s="87" t="s">
        <v>48</v>
      </c>
      <c r="R1" s="87"/>
      <c r="S1" s="87"/>
      <c r="T1" s="87"/>
    </row>
    <row r="2" spans="1:20" s="36" customFormat="1" x14ac:dyDescent="0.25">
      <c r="C2" s="87" t="s">
        <v>32</v>
      </c>
      <c r="D2" s="87"/>
      <c r="E2" s="87"/>
      <c r="F2" s="87"/>
      <c r="G2" s="87" t="s">
        <v>35</v>
      </c>
      <c r="H2" s="87"/>
      <c r="I2" s="87"/>
      <c r="J2" s="87"/>
      <c r="L2" s="87" t="s">
        <v>32</v>
      </c>
      <c r="M2" s="87"/>
      <c r="N2" s="87" t="s">
        <v>35</v>
      </c>
      <c r="O2" s="87"/>
      <c r="Q2" s="87" t="s">
        <v>32</v>
      </c>
      <c r="R2" s="87"/>
      <c r="S2" s="87" t="s">
        <v>35</v>
      </c>
      <c r="T2" s="87"/>
    </row>
    <row r="3" spans="1:20" s="36" customFormat="1" x14ac:dyDescent="0.25">
      <c r="A3" s="73" t="s">
        <v>37</v>
      </c>
      <c r="B3" s="73" t="s">
        <v>36</v>
      </c>
      <c r="C3" s="87" t="s">
        <v>34</v>
      </c>
      <c r="D3" s="93"/>
      <c r="E3" s="87" t="s">
        <v>33</v>
      </c>
      <c r="F3" s="87"/>
      <c r="G3" s="87" t="s">
        <v>34</v>
      </c>
      <c r="H3" s="87"/>
      <c r="I3" s="87" t="s">
        <v>33</v>
      </c>
      <c r="J3" s="87"/>
      <c r="L3" s="72" t="s">
        <v>34</v>
      </c>
      <c r="M3" s="72" t="s">
        <v>33</v>
      </c>
      <c r="N3" s="72" t="s">
        <v>34</v>
      </c>
      <c r="O3" s="72" t="s">
        <v>33</v>
      </c>
      <c r="Q3" s="72" t="s">
        <v>34</v>
      </c>
      <c r="R3" s="72" t="s">
        <v>33</v>
      </c>
      <c r="S3" s="72" t="s">
        <v>34</v>
      </c>
      <c r="T3" s="72" t="s">
        <v>33</v>
      </c>
    </row>
    <row r="4" spans="1:20" x14ac:dyDescent="0.25">
      <c r="A4" s="88" t="s">
        <v>38</v>
      </c>
      <c r="B4" s="59">
        <v>1E-4</v>
      </c>
      <c r="C4" s="49">
        <v>6582</v>
      </c>
      <c r="D4" s="50">
        <v>5441</v>
      </c>
      <c r="E4" s="49">
        <v>5407</v>
      </c>
      <c r="F4" s="51">
        <v>5104</v>
      </c>
      <c r="G4" s="53">
        <v>5805</v>
      </c>
      <c r="H4" s="54">
        <v>5811</v>
      </c>
      <c r="I4" s="52">
        <v>6120</v>
      </c>
      <c r="J4" s="54">
        <v>8574</v>
      </c>
      <c r="L4" s="63">
        <f>AVERAGE(C4:D4)</f>
        <v>6011.5</v>
      </c>
      <c r="M4" s="69">
        <f t="shared" ref="M4:M9" si="0">AVERAGE(E4:F4)</f>
        <v>5255.5</v>
      </c>
      <c r="N4" s="64">
        <f t="shared" ref="N4:N9" si="1">AVERAGE(G4:H4)</f>
        <v>5808</v>
      </c>
      <c r="O4" s="64">
        <f t="shared" ref="O4:O9" si="2">AVERAGE(I4:J4)</f>
        <v>7347</v>
      </c>
      <c r="Q4" s="63">
        <f>L4/$L$10</f>
        <v>16.745125348189415</v>
      </c>
      <c r="R4" s="69">
        <f t="shared" ref="R4:T9" si="3">M4/$L$10</f>
        <v>14.639275766016713</v>
      </c>
      <c r="S4" s="64">
        <f t="shared" si="3"/>
        <v>16.178272980501394</v>
      </c>
      <c r="T4" s="64">
        <f t="shared" si="3"/>
        <v>20.465181058495823</v>
      </c>
    </row>
    <row r="5" spans="1:20" x14ac:dyDescent="0.25">
      <c r="A5" s="89"/>
      <c r="B5" s="60">
        <f>B4/10</f>
        <v>1.0000000000000001E-5</v>
      </c>
      <c r="C5" s="52">
        <v>462</v>
      </c>
      <c r="D5" s="53">
        <v>539</v>
      </c>
      <c r="E5" s="52">
        <v>497</v>
      </c>
      <c r="F5" s="54">
        <v>501</v>
      </c>
      <c r="G5" s="53">
        <v>526</v>
      </c>
      <c r="H5" s="54">
        <v>347</v>
      </c>
      <c r="I5" s="52">
        <v>362</v>
      </c>
      <c r="J5" s="54">
        <v>403</v>
      </c>
      <c r="L5" s="65">
        <f t="shared" ref="L5:L9" si="4">AVERAGE(C5:D5)</f>
        <v>500.5</v>
      </c>
      <c r="M5" s="70">
        <f t="shared" si="0"/>
        <v>499</v>
      </c>
      <c r="N5" s="66">
        <f t="shared" si="1"/>
        <v>436.5</v>
      </c>
      <c r="O5" s="66">
        <f t="shared" si="2"/>
        <v>382.5</v>
      </c>
      <c r="Q5" s="75">
        <f t="shared" ref="Q5:Q10" si="5">L5/$L$10</f>
        <v>1.3941504178272981</v>
      </c>
      <c r="R5" s="76">
        <f t="shared" si="3"/>
        <v>1.3899721448467968</v>
      </c>
      <c r="S5" s="77">
        <f t="shared" si="3"/>
        <v>1.2158774373259054</v>
      </c>
      <c r="T5" s="77">
        <f t="shared" si="3"/>
        <v>1.0654596100278551</v>
      </c>
    </row>
    <row r="6" spans="1:20" x14ac:dyDescent="0.25">
      <c r="A6" s="89"/>
      <c r="B6" s="60">
        <f t="shared" ref="B6:B9" si="6">B5/10</f>
        <v>1.0000000000000002E-6</v>
      </c>
      <c r="C6" s="52">
        <v>303</v>
      </c>
      <c r="D6" s="53">
        <v>311</v>
      </c>
      <c r="E6" s="52">
        <v>454</v>
      </c>
      <c r="F6" s="54">
        <v>291</v>
      </c>
      <c r="G6" s="53">
        <v>463</v>
      </c>
      <c r="H6" s="54">
        <v>257</v>
      </c>
      <c r="I6" s="52">
        <v>506</v>
      </c>
      <c r="J6" s="54">
        <v>319</v>
      </c>
      <c r="L6" s="65">
        <f t="shared" si="4"/>
        <v>307</v>
      </c>
      <c r="M6" s="70">
        <f t="shared" si="0"/>
        <v>372.5</v>
      </c>
      <c r="N6" s="66">
        <f t="shared" si="1"/>
        <v>360</v>
      </c>
      <c r="O6" s="66">
        <f t="shared" si="2"/>
        <v>412.5</v>
      </c>
      <c r="Q6" s="75">
        <f t="shared" si="5"/>
        <v>0.85515320334261835</v>
      </c>
      <c r="R6" s="76">
        <f t="shared" si="3"/>
        <v>1.0376044568245126</v>
      </c>
      <c r="S6" s="77">
        <f t="shared" si="3"/>
        <v>1.0027855153203342</v>
      </c>
      <c r="T6" s="77">
        <f t="shared" si="3"/>
        <v>1.149025069637883</v>
      </c>
    </row>
    <row r="7" spans="1:20" x14ac:dyDescent="0.25">
      <c r="A7" s="89"/>
      <c r="B7" s="60">
        <f t="shared" si="6"/>
        <v>1.0000000000000002E-7</v>
      </c>
      <c r="C7" s="52">
        <v>391</v>
      </c>
      <c r="D7" s="53">
        <v>326</v>
      </c>
      <c r="E7" s="52">
        <v>372</v>
      </c>
      <c r="F7" s="54">
        <v>445</v>
      </c>
      <c r="G7" s="53">
        <v>357</v>
      </c>
      <c r="H7" s="54">
        <v>390</v>
      </c>
      <c r="I7" s="52">
        <v>389</v>
      </c>
      <c r="J7" s="54">
        <v>445</v>
      </c>
      <c r="L7" s="65">
        <f t="shared" si="4"/>
        <v>358.5</v>
      </c>
      <c r="M7" s="70">
        <f t="shared" si="0"/>
        <v>408.5</v>
      </c>
      <c r="N7" s="66">
        <f t="shared" si="1"/>
        <v>373.5</v>
      </c>
      <c r="O7" s="66">
        <f t="shared" si="2"/>
        <v>417</v>
      </c>
      <c r="Q7" s="75">
        <f t="shared" si="5"/>
        <v>0.99860724233983289</v>
      </c>
      <c r="R7" s="76">
        <f t="shared" si="3"/>
        <v>1.1378830083565459</v>
      </c>
      <c r="S7" s="77">
        <f t="shared" si="3"/>
        <v>1.0403899721448469</v>
      </c>
      <c r="T7" s="77">
        <f t="shared" si="3"/>
        <v>1.1615598885793872</v>
      </c>
    </row>
    <row r="8" spans="1:20" x14ac:dyDescent="0.25">
      <c r="A8" s="89"/>
      <c r="B8" s="60">
        <f t="shared" si="6"/>
        <v>1.0000000000000002E-8</v>
      </c>
      <c r="C8" s="52">
        <v>298</v>
      </c>
      <c r="D8" s="53">
        <v>297</v>
      </c>
      <c r="E8" s="52">
        <v>278</v>
      </c>
      <c r="F8" s="54">
        <v>416</v>
      </c>
      <c r="G8" s="53">
        <v>450</v>
      </c>
      <c r="H8" s="54">
        <v>374</v>
      </c>
      <c r="I8" s="52">
        <v>404</v>
      </c>
      <c r="J8" s="54">
        <v>539</v>
      </c>
      <c r="L8" s="65">
        <f t="shared" si="4"/>
        <v>297.5</v>
      </c>
      <c r="M8" s="70">
        <f t="shared" si="0"/>
        <v>347</v>
      </c>
      <c r="N8" s="66">
        <f t="shared" si="1"/>
        <v>412</v>
      </c>
      <c r="O8" s="66">
        <f t="shared" si="2"/>
        <v>471.5</v>
      </c>
      <c r="Q8" s="75">
        <f t="shared" si="5"/>
        <v>0.82869080779944293</v>
      </c>
      <c r="R8" s="76">
        <f t="shared" si="3"/>
        <v>0.96657381615598881</v>
      </c>
      <c r="S8" s="77">
        <f t="shared" si="3"/>
        <v>1.1476323119777159</v>
      </c>
      <c r="T8" s="77">
        <f t="shared" si="3"/>
        <v>1.3133704735376044</v>
      </c>
    </row>
    <row r="9" spans="1:20" x14ac:dyDescent="0.25">
      <c r="A9" s="89"/>
      <c r="B9" s="61">
        <f t="shared" si="6"/>
        <v>1.0000000000000003E-9</v>
      </c>
      <c r="C9" s="55">
        <v>294</v>
      </c>
      <c r="D9" s="56">
        <v>448</v>
      </c>
      <c r="E9" s="55">
        <v>292</v>
      </c>
      <c r="F9" s="57">
        <v>324</v>
      </c>
      <c r="G9" s="56">
        <v>317</v>
      </c>
      <c r="H9" s="57">
        <v>306</v>
      </c>
      <c r="I9" s="55">
        <v>278</v>
      </c>
      <c r="J9" s="62" t="s">
        <v>28</v>
      </c>
      <c r="L9" s="67">
        <f t="shared" si="4"/>
        <v>371</v>
      </c>
      <c r="M9" s="71">
        <f t="shared" si="0"/>
        <v>308</v>
      </c>
      <c r="N9" s="68">
        <f t="shared" si="1"/>
        <v>311.5</v>
      </c>
      <c r="O9" s="68">
        <f t="shared" si="2"/>
        <v>278</v>
      </c>
      <c r="Q9" s="78">
        <f t="shared" si="5"/>
        <v>1.0334261838440111</v>
      </c>
      <c r="R9" s="79">
        <f t="shared" si="3"/>
        <v>0.85793871866295268</v>
      </c>
      <c r="S9" s="80">
        <f t="shared" si="3"/>
        <v>0.86768802228412256</v>
      </c>
      <c r="T9" s="80">
        <f t="shared" si="3"/>
        <v>0.77437325905292476</v>
      </c>
    </row>
    <row r="10" spans="1:20" x14ac:dyDescent="0.25">
      <c r="A10" s="89"/>
      <c r="B10" s="91" t="s">
        <v>31</v>
      </c>
      <c r="C10" s="52">
        <v>399</v>
      </c>
      <c r="D10" s="53">
        <v>285</v>
      </c>
      <c r="E10" s="52">
        <v>286</v>
      </c>
      <c r="F10" s="54">
        <v>296</v>
      </c>
      <c r="G10" s="53">
        <v>714</v>
      </c>
      <c r="H10" s="54">
        <v>321</v>
      </c>
      <c r="I10" s="52">
        <v>385</v>
      </c>
      <c r="J10" s="54">
        <v>453</v>
      </c>
      <c r="L10" s="81">
        <f>AVERAGE(C10:J11)</f>
        <v>359</v>
      </c>
      <c r="M10" s="82"/>
      <c r="N10" s="82"/>
      <c r="O10" s="83"/>
      <c r="Q10" s="81">
        <f t="shared" si="5"/>
        <v>1</v>
      </c>
      <c r="R10" s="82"/>
      <c r="S10" s="82"/>
      <c r="T10" s="83"/>
    </row>
    <row r="11" spans="1:20" x14ac:dyDescent="0.25">
      <c r="A11" s="90"/>
      <c r="B11" s="92"/>
      <c r="C11" s="55">
        <v>321</v>
      </c>
      <c r="D11" s="56">
        <v>326</v>
      </c>
      <c r="E11" s="55">
        <v>401</v>
      </c>
      <c r="F11" s="57">
        <v>259</v>
      </c>
      <c r="G11" s="56">
        <v>353</v>
      </c>
      <c r="H11" s="57">
        <v>344</v>
      </c>
      <c r="I11" s="55">
        <v>287</v>
      </c>
      <c r="J11" s="57">
        <v>314</v>
      </c>
      <c r="L11" s="84"/>
      <c r="M11" s="85"/>
      <c r="N11" s="85"/>
      <c r="O11" s="86"/>
      <c r="Q11" s="84"/>
      <c r="R11" s="85"/>
      <c r="S11" s="85"/>
      <c r="T11" s="86"/>
    </row>
    <row r="12" spans="1:20" x14ac:dyDescent="0.25">
      <c r="L12" s="48"/>
      <c r="M12" s="48"/>
      <c r="N12" s="48"/>
      <c r="O12" s="48"/>
      <c r="Q12" s="48"/>
      <c r="R12" s="48"/>
      <c r="S12" s="48"/>
      <c r="T12" s="48"/>
    </row>
    <row r="13" spans="1:20" x14ac:dyDescent="0.25">
      <c r="A13" s="88" t="s">
        <v>39</v>
      </c>
      <c r="B13" s="59">
        <v>1E-4</v>
      </c>
      <c r="C13" s="49">
        <v>7893</v>
      </c>
      <c r="D13" s="50">
        <v>7044</v>
      </c>
      <c r="E13" s="49">
        <v>7198</v>
      </c>
      <c r="F13" s="51">
        <v>7445</v>
      </c>
      <c r="G13" s="50">
        <v>5917</v>
      </c>
      <c r="H13" s="51">
        <v>5768</v>
      </c>
      <c r="I13" s="49">
        <v>6153</v>
      </c>
      <c r="J13" s="51">
        <v>8779</v>
      </c>
      <c r="L13" s="63">
        <f>AVERAGE(C13:D13)</f>
        <v>7468.5</v>
      </c>
      <c r="M13" s="69">
        <f>AVERAGE(E13:F13)</f>
        <v>7321.5</v>
      </c>
      <c r="N13" s="64">
        <f>AVERAGE(G13:H13)</f>
        <v>5842.5</v>
      </c>
      <c r="O13" s="64">
        <f>AVERAGE(I13:J13)</f>
        <v>7466</v>
      </c>
      <c r="Q13" s="63">
        <f>L13/$L$19</f>
        <v>22.409981996399281</v>
      </c>
      <c r="R13" s="69">
        <f t="shared" ref="R13:R18" si="7">M13/$L$19</f>
        <v>21.968893778755753</v>
      </c>
      <c r="S13" s="64">
        <f t="shared" ref="S13:S18" si="8">N13/$L$19</f>
        <v>17.531006201240249</v>
      </c>
      <c r="T13" s="64">
        <f t="shared" ref="T13:T18" si="9">O13/$L$19</f>
        <v>22.402480496099219</v>
      </c>
    </row>
    <row r="14" spans="1:20" x14ac:dyDescent="0.25">
      <c r="A14" s="89"/>
      <c r="B14" s="60">
        <f>B13/10</f>
        <v>1.0000000000000001E-5</v>
      </c>
      <c r="C14" s="52">
        <v>521</v>
      </c>
      <c r="D14" s="53">
        <v>607</v>
      </c>
      <c r="E14" s="52">
        <v>551</v>
      </c>
      <c r="F14" s="54">
        <v>566</v>
      </c>
      <c r="G14" s="53">
        <v>513</v>
      </c>
      <c r="H14" s="54">
        <v>410</v>
      </c>
      <c r="I14" s="52">
        <v>402</v>
      </c>
      <c r="J14" s="54">
        <v>560</v>
      </c>
      <c r="L14" s="65">
        <f t="shared" ref="L14:L18" si="10">AVERAGE(C14:D14)</f>
        <v>564</v>
      </c>
      <c r="M14" s="70">
        <f t="shared" ref="M14:M18" si="11">AVERAGE(E14:F14)</f>
        <v>558.5</v>
      </c>
      <c r="N14" s="66">
        <f t="shared" ref="N14:N18" si="12">AVERAGE(G14:H14)</f>
        <v>461.5</v>
      </c>
      <c r="O14" s="66">
        <f t="shared" ref="O14:O18" si="13">AVERAGE(I14:J14)</f>
        <v>481</v>
      </c>
      <c r="Q14" s="75">
        <f t="shared" ref="Q14:Q18" si="14">L14/$L$19</f>
        <v>1.6923384676935387</v>
      </c>
      <c r="R14" s="76">
        <f t="shared" si="7"/>
        <v>1.6758351670334068</v>
      </c>
      <c r="S14" s="77">
        <f t="shared" si="8"/>
        <v>1.3847769553910783</v>
      </c>
      <c r="T14" s="77">
        <f t="shared" si="9"/>
        <v>1.4432886577315465</v>
      </c>
    </row>
    <row r="15" spans="1:20" x14ac:dyDescent="0.25">
      <c r="A15" s="89"/>
      <c r="B15" s="60">
        <f t="shared" ref="B15:B18" si="15">B14/10</f>
        <v>1.0000000000000002E-6</v>
      </c>
      <c r="C15" s="52">
        <v>317</v>
      </c>
      <c r="D15" s="53">
        <v>317</v>
      </c>
      <c r="E15" s="52">
        <v>317</v>
      </c>
      <c r="F15" s="54">
        <v>292</v>
      </c>
      <c r="G15" s="53">
        <v>365</v>
      </c>
      <c r="H15" s="54">
        <v>261</v>
      </c>
      <c r="I15" s="52">
        <v>441</v>
      </c>
      <c r="J15" s="54">
        <v>321</v>
      </c>
      <c r="L15" s="65">
        <f t="shared" si="10"/>
        <v>317</v>
      </c>
      <c r="M15" s="70">
        <f t="shared" si="11"/>
        <v>304.5</v>
      </c>
      <c r="N15" s="66">
        <f t="shared" si="12"/>
        <v>313</v>
      </c>
      <c r="O15" s="66">
        <f t="shared" si="13"/>
        <v>381</v>
      </c>
      <c r="Q15" s="75">
        <f t="shared" si="14"/>
        <v>0.9511902380476096</v>
      </c>
      <c r="R15" s="76">
        <f t="shared" si="7"/>
        <v>0.91368273654730947</v>
      </c>
      <c r="S15" s="77">
        <f t="shared" si="8"/>
        <v>0.93918783756751356</v>
      </c>
      <c r="T15" s="77">
        <f t="shared" si="9"/>
        <v>1.1432286457291458</v>
      </c>
    </row>
    <row r="16" spans="1:20" x14ac:dyDescent="0.25">
      <c r="A16" s="89"/>
      <c r="B16" s="60">
        <f t="shared" si="15"/>
        <v>1.0000000000000002E-7</v>
      </c>
      <c r="C16" s="52">
        <v>385</v>
      </c>
      <c r="D16" s="53">
        <v>330</v>
      </c>
      <c r="E16" s="52">
        <v>375</v>
      </c>
      <c r="F16" s="54">
        <v>376</v>
      </c>
      <c r="G16" s="53">
        <v>586</v>
      </c>
      <c r="H16" s="54">
        <v>392</v>
      </c>
      <c r="I16" s="52">
        <v>366</v>
      </c>
      <c r="J16" s="54">
        <v>442</v>
      </c>
      <c r="L16" s="65">
        <f t="shared" si="10"/>
        <v>357.5</v>
      </c>
      <c r="M16" s="70">
        <f t="shared" si="11"/>
        <v>375.5</v>
      </c>
      <c r="N16" s="66">
        <f t="shared" si="12"/>
        <v>489</v>
      </c>
      <c r="O16" s="66">
        <f t="shared" si="13"/>
        <v>404</v>
      </c>
      <c r="Q16" s="75">
        <f t="shared" si="14"/>
        <v>1.0727145429085818</v>
      </c>
      <c r="R16" s="76">
        <f t="shared" si="7"/>
        <v>1.1267253450690138</v>
      </c>
      <c r="S16" s="77">
        <f t="shared" si="8"/>
        <v>1.4672934586917383</v>
      </c>
      <c r="T16" s="77">
        <f t="shared" si="9"/>
        <v>1.2122424484896981</v>
      </c>
    </row>
    <row r="17" spans="1:20" x14ac:dyDescent="0.25">
      <c r="A17" s="89"/>
      <c r="B17" s="60">
        <f t="shared" si="15"/>
        <v>1.0000000000000002E-8</v>
      </c>
      <c r="C17" s="52">
        <v>297</v>
      </c>
      <c r="D17" s="53">
        <v>294</v>
      </c>
      <c r="E17" s="52">
        <v>268</v>
      </c>
      <c r="F17" s="54">
        <v>418</v>
      </c>
      <c r="G17" s="53">
        <v>452</v>
      </c>
      <c r="H17" s="54">
        <v>380</v>
      </c>
      <c r="I17" s="52">
        <v>410</v>
      </c>
      <c r="J17" s="54">
        <v>410</v>
      </c>
      <c r="L17" s="65">
        <f t="shared" si="10"/>
        <v>295.5</v>
      </c>
      <c r="M17" s="70">
        <f t="shared" si="11"/>
        <v>343</v>
      </c>
      <c r="N17" s="66">
        <f t="shared" si="12"/>
        <v>416</v>
      </c>
      <c r="O17" s="66">
        <f t="shared" si="13"/>
        <v>410</v>
      </c>
      <c r="Q17" s="75">
        <f t="shared" si="14"/>
        <v>0.88667733546709349</v>
      </c>
      <c r="R17" s="76">
        <f t="shared" si="7"/>
        <v>1.0292058411682337</v>
      </c>
      <c r="S17" s="77">
        <f t="shared" si="8"/>
        <v>1.248249649929986</v>
      </c>
      <c r="T17" s="77">
        <f t="shared" si="9"/>
        <v>1.2302460492098419</v>
      </c>
    </row>
    <row r="18" spans="1:20" x14ac:dyDescent="0.25">
      <c r="A18" s="89"/>
      <c r="B18" s="61">
        <f t="shared" si="15"/>
        <v>1.0000000000000003E-9</v>
      </c>
      <c r="C18" s="55">
        <v>292</v>
      </c>
      <c r="D18" s="56">
        <v>430</v>
      </c>
      <c r="E18" s="55">
        <v>299</v>
      </c>
      <c r="F18" s="57">
        <v>313</v>
      </c>
      <c r="G18" s="56">
        <v>315</v>
      </c>
      <c r="H18" s="57">
        <v>296</v>
      </c>
      <c r="I18" s="55">
        <v>268</v>
      </c>
      <c r="J18" s="62" t="s">
        <v>45</v>
      </c>
      <c r="L18" s="67">
        <f t="shared" si="10"/>
        <v>361</v>
      </c>
      <c r="M18" s="71">
        <f t="shared" si="11"/>
        <v>306</v>
      </c>
      <c r="N18" s="68">
        <f t="shared" si="12"/>
        <v>305.5</v>
      </c>
      <c r="O18" s="68">
        <f t="shared" si="13"/>
        <v>268</v>
      </c>
      <c r="Q18" s="78">
        <f t="shared" si="14"/>
        <v>1.0832166433286659</v>
      </c>
      <c r="R18" s="79">
        <f t="shared" si="7"/>
        <v>0.91818363672734549</v>
      </c>
      <c r="S18" s="80">
        <f t="shared" si="8"/>
        <v>0.91668333666733348</v>
      </c>
      <c r="T18" s="80">
        <f t="shared" si="9"/>
        <v>0.8041608321664333</v>
      </c>
    </row>
    <row r="19" spans="1:20" x14ac:dyDescent="0.25">
      <c r="A19" s="89"/>
      <c r="B19" s="91" t="s">
        <v>31</v>
      </c>
      <c r="C19" s="52">
        <v>395</v>
      </c>
      <c r="D19" s="53">
        <v>292</v>
      </c>
      <c r="E19" s="52">
        <v>287</v>
      </c>
      <c r="F19" s="54">
        <v>297</v>
      </c>
      <c r="G19" s="74" t="s">
        <v>44</v>
      </c>
      <c r="H19" s="54">
        <v>293</v>
      </c>
      <c r="I19" s="52">
        <v>394</v>
      </c>
      <c r="J19" s="54">
        <v>452</v>
      </c>
      <c r="L19" s="81">
        <f>AVERAGE(C19:J20)</f>
        <v>333.26666666666665</v>
      </c>
      <c r="M19" s="82"/>
      <c r="N19" s="82"/>
      <c r="O19" s="83"/>
      <c r="Q19" s="81"/>
      <c r="R19" s="82"/>
      <c r="S19" s="82"/>
      <c r="T19" s="83"/>
    </row>
    <row r="20" spans="1:20" x14ac:dyDescent="0.25">
      <c r="A20" s="90"/>
      <c r="B20" s="92"/>
      <c r="C20" s="55">
        <v>308</v>
      </c>
      <c r="D20" s="56">
        <v>335</v>
      </c>
      <c r="E20" s="55">
        <v>405</v>
      </c>
      <c r="F20" s="57">
        <v>260</v>
      </c>
      <c r="G20" s="56">
        <v>351</v>
      </c>
      <c r="H20" s="57">
        <v>344</v>
      </c>
      <c r="I20" s="55">
        <v>284</v>
      </c>
      <c r="J20" s="57">
        <v>302</v>
      </c>
      <c r="L20" s="84"/>
      <c r="M20" s="85"/>
      <c r="N20" s="85"/>
      <c r="O20" s="86"/>
      <c r="Q20" s="84"/>
      <c r="R20" s="85"/>
      <c r="S20" s="85"/>
      <c r="T20" s="86"/>
    </row>
    <row r="21" spans="1:20" x14ac:dyDescent="0.25">
      <c r="L21" s="48"/>
      <c r="M21" s="48"/>
      <c r="N21" s="48"/>
      <c r="O21" s="48"/>
      <c r="Q21" s="48"/>
      <c r="R21" s="48"/>
      <c r="S21" s="48"/>
      <c r="T21" s="48"/>
    </row>
    <row r="22" spans="1:20" x14ac:dyDescent="0.25">
      <c r="A22" s="88" t="s">
        <v>40</v>
      </c>
      <c r="B22" s="59">
        <v>1E-4</v>
      </c>
      <c r="C22" s="49">
        <v>9058</v>
      </c>
      <c r="D22" s="50">
        <v>8855</v>
      </c>
      <c r="E22" s="49">
        <v>9268</v>
      </c>
      <c r="F22" s="51">
        <v>9655</v>
      </c>
      <c r="G22" s="50">
        <v>6082</v>
      </c>
      <c r="H22" s="51">
        <v>5917</v>
      </c>
      <c r="I22" s="49">
        <v>6185</v>
      </c>
      <c r="J22" s="51">
        <v>8908</v>
      </c>
      <c r="L22" s="63">
        <f>AVERAGE(C22:D22)</f>
        <v>8956.5</v>
      </c>
      <c r="M22" s="69">
        <f>AVERAGE(E22:F22)</f>
        <v>9461.5</v>
      </c>
      <c r="N22" s="64">
        <f>AVERAGE(G22:H22)</f>
        <v>5999.5</v>
      </c>
      <c r="O22" s="64">
        <f>AVERAGE(I22:J22)</f>
        <v>7546.5</v>
      </c>
      <c r="Q22" s="63">
        <f>L22/$L$28</f>
        <v>26.837295245705153</v>
      </c>
      <c r="R22" s="69">
        <f t="shared" ref="R22:R27" si="16">M22/$L$28</f>
        <v>28.35047942469037</v>
      </c>
      <c r="S22" s="64">
        <f t="shared" ref="S22:S27" si="17">N22/$L$28</f>
        <v>17.97692768677587</v>
      </c>
      <c r="T22" s="64">
        <f t="shared" ref="T22:T27" si="18">O22/$L$28</f>
        <v>22.612365161805833</v>
      </c>
    </row>
    <row r="23" spans="1:20" x14ac:dyDescent="0.25">
      <c r="A23" s="89"/>
      <c r="B23" s="60">
        <f>B22/10</f>
        <v>1.0000000000000001E-5</v>
      </c>
      <c r="C23" s="52">
        <v>589</v>
      </c>
      <c r="D23" s="53">
        <v>624</v>
      </c>
      <c r="E23" s="52">
        <v>556</v>
      </c>
      <c r="F23" s="54">
        <v>583</v>
      </c>
      <c r="G23" s="53">
        <v>583</v>
      </c>
      <c r="H23" s="54">
        <v>425</v>
      </c>
      <c r="I23" s="52">
        <v>406</v>
      </c>
      <c r="J23" s="54">
        <v>636</v>
      </c>
      <c r="L23" s="65">
        <f t="shared" ref="L23:L27" si="19">AVERAGE(C23:D23)</f>
        <v>606.5</v>
      </c>
      <c r="M23" s="70">
        <f t="shared" ref="M23:M27" si="20">AVERAGE(E23:F23)</f>
        <v>569.5</v>
      </c>
      <c r="N23" s="66">
        <f t="shared" ref="N23:N27" si="21">AVERAGE(G23:H23)</f>
        <v>504</v>
      </c>
      <c r="O23" s="66">
        <f t="shared" ref="O23:O27" si="22">AVERAGE(I23:J23)</f>
        <v>521</v>
      </c>
      <c r="Q23" s="75">
        <f t="shared" ref="Q23:Q27" si="23">L23/$L$28</f>
        <v>1.8173192169396724</v>
      </c>
      <c r="R23" s="76">
        <f t="shared" si="16"/>
        <v>1.7064522572912504</v>
      </c>
      <c r="S23" s="77">
        <f t="shared" si="17"/>
        <v>1.5101877746703956</v>
      </c>
      <c r="T23" s="77">
        <f t="shared" si="18"/>
        <v>1.5611266480223731</v>
      </c>
    </row>
    <row r="24" spans="1:20" x14ac:dyDescent="0.25">
      <c r="A24" s="89"/>
      <c r="B24" s="60">
        <f t="shared" ref="B24:B27" si="24">B23/10</f>
        <v>1.0000000000000002E-6</v>
      </c>
      <c r="C24" s="52">
        <v>319</v>
      </c>
      <c r="D24" s="53">
        <v>326</v>
      </c>
      <c r="E24" s="52">
        <v>325</v>
      </c>
      <c r="F24" s="54">
        <v>302</v>
      </c>
      <c r="G24" s="53">
        <v>369</v>
      </c>
      <c r="H24" s="54">
        <v>282</v>
      </c>
      <c r="I24" s="52">
        <v>448</v>
      </c>
      <c r="J24" s="54">
        <v>318</v>
      </c>
      <c r="L24" s="65">
        <f t="shared" si="19"/>
        <v>322.5</v>
      </c>
      <c r="M24" s="70">
        <f t="shared" si="20"/>
        <v>313.5</v>
      </c>
      <c r="N24" s="66">
        <f t="shared" si="21"/>
        <v>325.5</v>
      </c>
      <c r="O24" s="66">
        <f t="shared" si="22"/>
        <v>383</v>
      </c>
      <c r="Q24" s="75">
        <f t="shared" si="23"/>
        <v>0.96634039153016371</v>
      </c>
      <c r="R24" s="76">
        <f t="shared" si="16"/>
        <v>0.93937275269676379</v>
      </c>
      <c r="S24" s="77">
        <f t="shared" si="17"/>
        <v>0.97532960447463035</v>
      </c>
      <c r="T24" s="77">
        <f t="shared" si="18"/>
        <v>1.1476228525769077</v>
      </c>
    </row>
    <row r="25" spans="1:20" x14ac:dyDescent="0.25">
      <c r="A25" s="89"/>
      <c r="B25" s="60">
        <f t="shared" si="24"/>
        <v>1.0000000000000002E-7</v>
      </c>
      <c r="C25" s="52">
        <v>395</v>
      </c>
      <c r="D25" s="53">
        <v>329</v>
      </c>
      <c r="E25" s="52">
        <v>378</v>
      </c>
      <c r="F25" s="54">
        <v>377</v>
      </c>
      <c r="G25" s="53">
        <v>356</v>
      </c>
      <c r="H25" s="54">
        <v>411</v>
      </c>
      <c r="I25" s="52">
        <v>365</v>
      </c>
      <c r="J25" s="54">
        <v>441</v>
      </c>
      <c r="L25" s="65">
        <f t="shared" si="19"/>
        <v>362</v>
      </c>
      <c r="M25" s="70">
        <f t="shared" si="20"/>
        <v>377.5</v>
      </c>
      <c r="N25" s="66">
        <f t="shared" si="21"/>
        <v>383.5</v>
      </c>
      <c r="O25" s="66">
        <f t="shared" si="22"/>
        <v>403</v>
      </c>
      <c r="Q25" s="75">
        <f t="shared" si="23"/>
        <v>1.0846983619656412</v>
      </c>
      <c r="R25" s="76">
        <f t="shared" si="16"/>
        <v>1.1311426288453854</v>
      </c>
      <c r="S25" s="77">
        <f t="shared" si="17"/>
        <v>1.1491210547343187</v>
      </c>
      <c r="T25" s="77">
        <f t="shared" si="18"/>
        <v>1.2075509388733519</v>
      </c>
    </row>
    <row r="26" spans="1:20" x14ac:dyDescent="0.25">
      <c r="A26" s="89"/>
      <c r="B26" s="60">
        <f t="shared" si="24"/>
        <v>1.0000000000000002E-8</v>
      </c>
      <c r="C26" s="52">
        <v>302</v>
      </c>
      <c r="D26" s="53">
        <v>319</v>
      </c>
      <c r="E26" s="52">
        <v>270</v>
      </c>
      <c r="F26" s="54">
        <v>421</v>
      </c>
      <c r="G26" s="53">
        <v>446</v>
      </c>
      <c r="H26" s="54">
        <v>370</v>
      </c>
      <c r="I26" s="52">
        <v>403</v>
      </c>
      <c r="J26" s="54">
        <v>403</v>
      </c>
      <c r="L26" s="65">
        <f t="shared" si="19"/>
        <v>310.5</v>
      </c>
      <c r="M26" s="70">
        <f t="shared" si="20"/>
        <v>345.5</v>
      </c>
      <c r="N26" s="66">
        <f t="shared" si="21"/>
        <v>408</v>
      </c>
      <c r="O26" s="66">
        <f t="shared" si="22"/>
        <v>403</v>
      </c>
      <c r="Q26" s="75">
        <f t="shared" si="23"/>
        <v>0.93038353975229715</v>
      </c>
      <c r="R26" s="76">
        <f t="shared" si="16"/>
        <v>1.0352576907710747</v>
      </c>
      <c r="S26" s="77">
        <f t="shared" si="17"/>
        <v>1.2225329604474631</v>
      </c>
      <c r="T26" s="77">
        <f t="shared" si="18"/>
        <v>1.2075509388733519</v>
      </c>
    </row>
    <row r="27" spans="1:20" x14ac:dyDescent="0.25">
      <c r="A27" s="89"/>
      <c r="B27" s="61">
        <f t="shared" si="24"/>
        <v>1.0000000000000003E-9</v>
      </c>
      <c r="C27" s="55">
        <v>295</v>
      </c>
      <c r="D27" s="56">
        <v>429</v>
      </c>
      <c r="E27" s="55">
        <v>296</v>
      </c>
      <c r="F27" s="57">
        <v>316</v>
      </c>
      <c r="G27" s="56">
        <v>313</v>
      </c>
      <c r="H27" s="57">
        <v>299</v>
      </c>
      <c r="I27" s="55">
        <v>276</v>
      </c>
      <c r="J27" s="62" t="s">
        <v>46</v>
      </c>
      <c r="L27" s="67">
        <f t="shared" si="19"/>
        <v>362</v>
      </c>
      <c r="M27" s="71">
        <f t="shared" si="20"/>
        <v>306</v>
      </c>
      <c r="N27" s="68">
        <f t="shared" si="21"/>
        <v>306</v>
      </c>
      <c r="O27" s="68">
        <f t="shared" si="22"/>
        <v>276</v>
      </c>
      <c r="Q27" s="78">
        <f t="shared" si="23"/>
        <v>1.0846983619656412</v>
      </c>
      <c r="R27" s="79">
        <f t="shared" si="16"/>
        <v>0.91689972033559719</v>
      </c>
      <c r="S27" s="80">
        <f t="shared" si="17"/>
        <v>0.91689972033559719</v>
      </c>
      <c r="T27" s="80">
        <f t="shared" si="18"/>
        <v>0.8270075908909309</v>
      </c>
    </row>
    <row r="28" spans="1:20" x14ac:dyDescent="0.25">
      <c r="A28" s="89"/>
      <c r="B28" s="91" t="s">
        <v>31</v>
      </c>
      <c r="C28" s="52">
        <v>403</v>
      </c>
      <c r="D28" s="53">
        <v>282</v>
      </c>
      <c r="E28" s="52">
        <v>287</v>
      </c>
      <c r="F28" s="54">
        <v>299</v>
      </c>
      <c r="G28" s="74" t="s">
        <v>43</v>
      </c>
      <c r="H28" s="54">
        <v>326</v>
      </c>
      <c r="I28" s="52">
        <v>375</v>
      </c>
      <c r="J28" s="54">
        <v>454</v>
      </c>
      <c r="L28" s="81">
        <f>AVERAGE(C28:J29)</f>
        <v>333.73333333333335</v>
      </c>
      <c r="M28" s="82"/>
      <c r="N28" s="82"/>
      <c r="O28" s="83"/>
      <c r="Q28" s="81"/>
      <c r="R28" s="82"/>
      <c r="S28" s="82"/>
      <c r="T28" s="83"/>
    </row>
    <row r="29" spans="1:20" x14ac:dyDescent="0.25">
      <c r="A29" s="90"/>
      <c r="B29" s="92"/>
      <c r="C29" s="55">
        <v>313</v>
      </c>
      <c r="D29" s="56">
        <v>323</v>
      </c>
      <c r="E29" s="55">
        <v>407</v>
      </c>
      <c r="F29" s="57">
        <v>260</v>
      </c>
      <c r="G29" s="56">
        <v>350</v>
      </c>
      <c r="H29" s="57">
        <v>340</v>
      </c>
      <c r="I29" s="55">
        <v>283</v>
      </c>
      <c r="J29" s="57">
        <v>304</v>
      </c>
      <c r="L29" s="84"/>
      <c r="M29" s="85"/>
      <c r="N29" s="85"/>
      <c r="O29" s="86"/>
      <c r="Q29" s="84"/>
      <c r="R29" s="85"/>
      <c r="S29" s="85"/>
      <c r="T29" s="86"/>
    </row>
    <row r="30" spans="1:20" x14ac:dyDescent="0.25">
      <c r="L30" s="48"/>
      <c r="M30" s="48"/>
      <c r="N30" s="48"/>
      <c r="O30" s="48"/>
      <c r="Q30" s="48"/>
      <c r="R30" s="48"/>
      <c r="S30" s="48"/>
      <c r="T30" s="48"/>
    </row>
    <row r="31" spans="1:20" x14ac:dyDescent="0.25">
      <c r="A31" s="88" t="s">
        <v>41</v>
      </c>
      <c r="B31" s="59">
        <v>1E-4</v>
      </c>
      <c r="C31" s="49"/>
      <c r="D31" s="50"/>
      <c r="E31" s="49"/>
      <c r="F31" s="51"/>
      <c r="G31" s="50"/>
      <c r="H31" s="51"/>
      <c r="I31" s="49"/>
      <c r="J31" s="51"/>
      <c r="L31" s="63" t="e">
        <f>AVERAGE(C31:D31)</f>
        <v>#DIV/0!</v>
      </c>
      <c r="M31" s="69" t="e">
        <f>AVERAGE(E31:F31)</f>
        <v>#DIV/0!</v>
      </c>
      <c r="N31" s="64" t="e">
        <f>AVERAGE(G31:H31)</f>
        <v>#DIV/0!</v>
      </c>
      <c r="O31" s="64" t="e">
        <f>AVERAGE(I31:J31)</f>
        <v>#DIV/0!</v>
      </c>
      <c r="Q31" s="63" t="e">
        <f>L31/$L$37</f>
        <v>#DIV/0!</v>
      </c>
      <c r="R31" s="69" t="e">
        <f t="shared" ref="R31:R36" si="25">M31/$L$37</f>
        <v>#DIV/0!</v>
      </c>
      <c r="S31" s="64" t="e">
        <f t="shared" ref="S31:S36" si="26">N31/$L$37</f>
        <v>#DIV/0!</v>
      </c>
      <c r="T31" s="64" t="e">
        <f t="shared" ref="T31:T36" si="27">O31/$L$37</f>
        <v>#DIV/0!</v>
      </c>
    </row>
    <row r="32" spans="1:20" x14ac:dyDescent="0.25">
      <c r="A32" s="89"/>
      <c r="B32" s="60">
        <f>B31/10</f>
        <v>1.0000000000000001E-5</v>
      </c>
      <c r="C32" s="52"/>
      <c r="D32" s="53"/>
      <c r="E32" s="52"/>
      <c r="F32" s="54"/>
      <c r="G32" s="53"/>
      <c r="H32" s="54"/>
      <c r="I32" s="52"/>
      <c r="J32" s="54"/>
      <c r="L32" s="65" t="e">
        <f t="shared" ref="L32:L36" si="28">AVERAGE(C32:D32)</f>
        <v>#DIV/0!</v>
      </c>
      <c r="M32" s="70" t="e">
        <f t="shared" ref="M32:M36" si="29">AVERAGE(E32:F32)</f>
        <v>#DIV/0!</v>
      </c>
      <c r="N32" s="66" t="e">
        <f t="shared" ref="N32:N36" si="30">AVERAGE(G32:H32)</f>
        <v>#DIV/0!</v>
      </c>
      <c r="O32" s="66" t="e">
        <f t="shared" ref="O32:O36" si="31">AVERAGE(I32:J32)</f>
        <v>#DIV/0!</v>
      </c>
      <c r="Q32" s="65" t="e">
        <f t="shared" ref="Q32:Q36" si="32">L32/$L$37</f>
        <v>#DIV/0!</v>
      </c>
      <c r="R32" s="70" t="e">
        <f t="shared" si="25"/>
        <v>#DIV/0!</v>
      </c>
      <c r="S32" s="66" t="e">
        <f t="shared" si="26"/>
        <v>#DIV/0!</v>
      </c>
      <c r="T32" s="66" t="e">
        <f t="shared" si="27"/>
        <v>#DIV/0!</v>
      </c>
    </row>
    <row r="33" spans="1:20" x14ac:dyDescent="0.25">
      <c r="A33" s="89"/>
      <c r="B33" s="60">
        <f t="shared" ref="B33:B36" si="33">B32/10</f>
        <v>1.0000000000000002E-6</v>
      </c>
      <c r="C33" s="52"/>
      <c r="D33" s="53"/>
      <c r="E33" s="52"/>
      <c r="F33" s="54"/>
      <c r="G33" s="53"/>
      <c r="H33" s="54"/>
      <c r="I33" s="52"/>
      <c r="J33" s="54"/>
      <c r="L33" s="65" t="e">
        <f t="shared" si="28"/>
        <v>#DIV/0!</v>
      </c>
      <c r="M33" s="70" t="e">
        <f t="shared" si="29"/>
        <v>#DIV/0!</v>
      </c>
      <c r="N33" s="66" t="e">
        <f t="shared" si="30"/>
        <v>#DIV/0!</v>
      </c>
      <c r="O33" s="66" t="e">
        <f t="shared" si="31"/>
        <v>#DIV/0!</v>
      </c>
      <c r="Q33" s="65" t="e">
        <f t="shared" si="32"/>
        <v>#DIV/0!</v>
      </c>
      <c r="R33" s="70" t="e">
        <f t="shared" si="25"/>
        <v>#DIV/0!</v>
      </c>
      <c r="S33" s="66" t="e">
        <f t="shared" si="26"/>
        <v>#DIV/0!</v>
      </c>
      <c r="T33" s="66" t="e">
        <f t="shared" si="27"/>
        <v>#DIV/0!</v>
      </c>
    </row>
    <row r="34" spans="1:20" x14ac:dyDescent="0.25">
      <c r="A34" s="89"/>
      <c r="B34" s="60">
        <f t="shared" si="33"/>
        <v>1.0000000000000002E-7</v>
      </c>
      <c r="C34" s="52"/>
      <c r="D34" s="53"/>
      <c r="E34" s="52"/>
      <c r="F34" s="54"/>
      <c r="G34" s="53"/>
      <c r="H34" s="54"/>
      <c r="I34" s="52"/>
      <c r="J34" s="54"/>
      <c r="L34" s="65" t="e">
        <f t="shared" si="28"/>
        <v>#DIV/0!</v>
      </c>
      <c r="M34" s="70" t="e">
        <f t="shared" si="29"/>
        <v>#DIV/0!</v>
      </c>
      <c r="N34" s="66" t="e">
        <f t="shared" si="30"/>
        <v>#DIV/0!</v>
      </c>
      <c r="O34" s="66" t="e">
        <f t="shared" si="31"/>
        <v>#DIV/0!</v>
      </c>
      <c r="Q34" s="65" t="e">
        <f t="shared" si="32"/>
        <v>#DIV/0!</v>
      </c>
      <c r="R34" s="70" t="e">
        <f t="shared" si="25"/>
        <v>#DIV/0!</v>
      </c>
      <c r="S34" s="66" t="e">
        <f t="shared" si="26"/>
        <v>#DIV/0!</v>
      </c>
      <c r="T34" s="66" t="e">
        <f t="shared" si="27"/>
        <v>#DIV/0!</v>
      </c>
    </row>
    <row r="35" spans="1:20" x14ac:dyDescent="0.25">
      <c r="A35" s="89"/>
      <c r="B35" s="60">
        <f t="shared" si="33"/>
        <v>1.0000000000000002E-8</v>
      </c>
      <c r="C35" s="52"/>
      <c r="D35" s="53"/>
      <c r="E35" s="52"/>
      <c r="F35" s="54"/>
      <c r="G35" s="53"/>
      <c r="H35" s="54"/>
      <c r="I35" s="52"/>
      <c r="J35" s="54"/>
      <c r="L35" s="65" t="e">
        <f t="shared" si="28"/>
        <v>#DIV/0!</v>
      </c>
      <c r="M35" s="70" t="e">
        <f t="shared" si="29"/>
        <v>#DIV/0!</v>
      </c>
      <c r="N35" s="66" t="e">
        <f t="shared" si="30"/>
        <v>#DIV/0!</v>
      </c>
      <c r="O35" s="66" t="e">
        <f t="shared" si="31"/>
        <v>#DIV/0!</v>
      </c>
      <c r="Q35" s="65" t="e">
        <f t="shared" si="32"/>
        <v>#DIV/0!</v>
      </c>
      <c r="R35" s="70" t="e">
        <f t="shared" si="25"/>
        <v>#DIV/0!</v>
      </c>
      <c r="S35" s="66" t="e">
        <f t="shared" si="26"/>
        <v>#DIV/0!</v>
      </c>
      <c r="T35" s="66" t="e">
        <f t="shared" si="27"/>
        <v>#DIV/0!</v>
      </c>
    </row>
    <row r="36" spans="1:20" x14ac:dyDescent="0.25">
      <c r="A36" s="89"/>
      <c r="B36" s="61">
        <f t="shared" si="33"/>
        <v>1.0000000000000003E-9</v>
      </c>
      <c r="C36" s="55"/>
      <c r="D36" s="56"/>
      <c r="E36" s="55"/>
      <c r="F36" s="57"/>
      <c r="G36" s="56"/>
      <c r="H36" s="57"/>
      <c r="I36" s="55"/>
      <c r="J36" s="62"/>
      <c r="L36" s="67" t="e">
        <f t="shared" si="28"/>
        <v>#DIV/0!</v>
      </c>
      <c r="M36" s="71" t="e">
        <f t="shared" si="29"/>
        <v>#DIV/0!</v>
      </c>
      <c r="N36" s="68" t="e">
        <f t="shared" si="30"/>
        <v>#DIV/0!</v>
      </c>
      <c r="O36" s="68" t="e">
        <f t="shared" si="31"/>
        <v>#DIV/0!</v>
      </c>
      <c r="Q36" s="67" t="e">
        <f t="shared" si="32"/>
        <v>#DIV/0!</v>
      </c>
      <c r="R36" s="71" t="e">
        <f t="shared" si="25"/>
        <v>#DIV/0!</v>
      </c>
      <c r="S36" s="68" t="e">
        <f t="shared" si="26"/>
        <v>#DIV/0!</v>
      </c>
      <c r="T36" s="68" t="e">
        <f t="shared" si="27"/>
        <v>#DIV/0!</v>
      </c>
    </row>
    <row r="37" spans="1:20" x14ac:dyDescent="0.25">
      <c r="A37" s="89"/>
      <c r="B37" s="91" t="s">
        <v>31</v>
      </c>
      <c r="C37" s="52"/>
      <c r="D37" s="53"/>
      <c r="E37" s="52"/>
      <c r="F37" s="54"/>
      <c r="G37" s="53"/>
      <c r="H37" s="54"/>
      <c r="I37" s="52"/>
      <c r="J37" s="54"/>
      <c r="L37" s="81" t="e">
        <f>AVERAGE(C37:J38)</f>
        <v>#DIV/0!</v>
      </c>
      <c r="M37" s="82"/>
      <c r="N37" s="82"/>
      <c r="O37" s="83"/>
      <c r="Q37" s="81"/>
      <c r="R37" s="82"/>
      <c r="S37" s="82"/>
      <c r="T37" s="83"/>
    </row>
    <row r="38" spans="1:20" x14ac:dyDescent="0.25">
      <c r="A38" s="90"/>
      <c r="B38" s="92"/>
      <c r="C38" s="55"/>
      <c r="D38" s="56"/>
      <c r="E38" s="55"/>
      <c r="F38" s="57"/>
      <c r="G38" s="56"/>
      <c r="H38" s="57"/>
      <c r="I38" s="55"/>
      <c r="J38" s="57"/>
      <c r="L38" s="84"/>
      <c r="M38" s="85"/>
      <c r="N38" s="85"/>
      <c r="O38" s="86"/>
      <c r="Q38" s="84"/>
      <c r="R38" s="85"/>
      <c r="S38" s="85"/>
      <c r="T38" s="86"/>
    </row>
    <row r="40" spans="1:20" s="36" customFormat="1" x14ac:dyDescent="0.25">
      <c r="A40" s="88" t="s">
        <v>42</v>
      </c>
      <c r="B40" s="59">
        <v>1E-4</v>
      </c>
      <c r="C40" s="49">
        <v>11586</v>
      </c>
      <c r="D40" s="50">
        <v>11563</v>
      </c>
      <c r="E40" s="49">
        <v>12460</v>
      </c>
      <c r="F40" s="51">
        <v>13279</v>
      </c>
      <c r="G40" s="50">
        <v>6010</v>
      </c>
      <c r="H40" s="51">
        <v>5912</v>
      </c>
      <c r="I40" s="49">
        <v>6025</v>
      </c>
      <c r="J40" s="51">
        <v>9089</v>
      </c>
      <c r="L40" s="63">
        <f>AVERAGE(C40:D40)</f>
        <v>11574.5</v>
      </c>
      <c r="M40" s="69">
        <f>AVERAGE(E40:F40)</f>
        <v>12869.5</v>
      </c>
      <c r="N40" s="64">
        <f>AVERAGE(G40:H40)</f>
        <v>5961</v>
      </c>
      <c r="O40" s="64">
        <f>AVERAGE(I40:J40)</f>
        <v>7557</v>
      </c>
      <c r="Q40" s="63">
        <f>L40/$L$46</f>
        <v>34.29820229158436</v>
      </c>
      <c r="R40" s="69">
        <f t="shared" ref="R40:T45" si="34">M40/$L$46</f>
        <v>38.135618332674838</v>
      </c>
      <c r="S40" s="64">
        <f t="shared" si="34"/>
        <v>17.663966811536945</v>
      </c>
      <c r="T40" s="64">
        <f t="shared" si="34"/>
        <v>22.393322797313317</v>
      </c>
    </row>
    <row r="41" spans="1:20" s="36" customFormat="1" x14ac:dyDescent="0.25">
      <c r="A41" s="89"/>
      <c r="B41" s="60">
        <f>B40/10</f>
        <v>1.0000000000000001E-5</v>
      </c>
      <c r="C41" s="52">
        <v>626</v>
      </c>
      <c r="D41" s="53">
        <v>670</v>
      </c>
      <c r="E41" s="52">
        <v>607</v>
      </c>
      <c r="F41" s="54">
        <v>637</v>
      </c>
      <c r="G41" s="53">
        <v>653</v>
      </c>
      <c r="H41" s="54">
        <v>442</v>
      </c>
      <c r="I41" s="52">
        <v>448</v>
      </c>
      <c r="J41" s="54">
        <v>1457</v>
      </c>
      <c r="L41" s="65">
        <f t="shared" ref="L41:L45" si="35">AVERAGE(C41:D41)</f>
        <v>648</v>
      </c>
      <c r="M41" s="70">
        <f t="shared" ref="M41:M45" si="36">AVERAGE(E41:F41)</f>
        <v>622</v>
      </c>
      <c r="N41" s="66">
        <f t="shared" ref="N41:N45" si="37">AVERAGE(G41:H41)</f>
        <v>547.5</v>
      </c>
      <c r="O41" s="66">
        <f t="shared" ref="O41:O45" si="38">AVERAGE(I41:J41)</f>
        <v>952.5</v>
      </c>
      <c r="Q41" s="75">
        <f t="shared" ref="Q41:Q45" si="39">L41/$L$46</f>
        <v>1.920189648360332</v>
      </c>
      <c r="R41" s="76">
        <f t="shared" si="34"/>
        <v>1.8431450019755038</v>
      </c>
      <c r="S41" s="77">
        <f t="shared" si="34"/>
        <v>1.6223824575266694</v>
      </c>
      <c r="T41" s="77">
        <f t="shared" si="34"/>
        <v>2.822500987751877</v>
      </c>
    </row>
    <row r="42" spans="1:20" s="36" customFormat="1" x14ac:dyDescent="0.25">
      <c r="A42" s="89"/>
      <c r="B42" s="60">
        <f t="shared" ref="B42:B45" si="40">B41/10</f>
        <v>1.0000000000000002E-6</v>
      </c>
      <c r="C42" s="52">
        <v>310</v>
      </c>
      <c r="D42" s="53">
        <v>333</v>
      </c>
      <c r="E42" s="52">
        <v>336</v>
      </c>
      <c r="F42" s="54">
        <v>371</v>
      </c>
      <c r="G42" s="53">
        <v>400</v>
      </c>
      <c r="H42" s="54">
        <v>264</v>
      </c>
      <c r="I42" s="52">
        <v>746</v>
      </c>
      <c r="J42" s="54">
        <v>455</v>
      </c>
      <c r="L42" s="65">
        <f t="shared" si="35"/>
        <v>321.5</v>
      </c>
      <c r="M42" s="70">
        <f t="shared" si="36"/>
        <v>353.5</v>
      </c>
      <c r="N42" s="66">
        <f t="shared" si="37"/>
        <v>332</v>
      </c>
      <c r="O42" s="66">
        <f t="shared" si="38"/>
        <v>600.5</v>
      </c>
      <c r="Q42" s="75">
        <f t="shared" si="39"/>
        <v>0.95268668510470178</v>
      </c>
      <c r="R42" s="76">
        <f t="shared" si="34"/>
        <v>1.0475108652706442</v>
      </c>
      <c r="S42" s="77">
        <f t="shared" si="34"/>
        <v>0.98380086922165155</v>
      </c>
      <c r="T42" s="77">
        <f t="shared" si="34"/>
        <v>1.7794350059265114</v>
      </c>
    </row>
    <row r="43" spans="1:20" s="36" customFormat="1" x14ac:dyDescent="0.25">
      <c r="A43" s="89"/>
      <c r="B43" s="60">
        <f t="shared" si="40"/>
        <v>1.0000000000000002E-7</v>
      </c>
      <c r="C43" s="94" t="s">
        <v>50</v>
      </c>
      <c r="D43" s="53">
        <v>327</v>
      </c>
      <c r="E43" s="52">
        <v>374</v>
      </c>
      <c r="F43" s="58" t="s">
        <v>49</v>
      </c>
      <c r="G43" s="53">
        <v>353</v>
      </c>
      <c r="H43" s="54">
        <v>406</v>
      </c>
      <c r="I43" s="52">
        <v>365</v>
      </c>
      <c r="J43" s="54">
        <v>445</v>
      </c>
      <c r="L43" s="65">
        <f t="shared" si="35"/>
        <v>327</v>
      </c>
      <c r="M43" s="70">
        <f>AVERAGE(E43:F43)</f>
        <v>374</v>
      </c>
      <c r="N43" s="66">
        <f t="shared" si="37"/>
        <v>379.5</v>
      </c>
      <c r="O43" s="66">
        <f t="shared" si="38"/>
        <v>405</v>
      </c>
      <c r="Q43" s="75">
        <f t="shared" si="39"/>
        <v>0.9689845910707231</v>
      </c>
      <c r="R43" s="76">
        <f>M43/$L$46</f>
        <v>1.1082576056894509</v>
      </c>
      <c r="S43" s="77">
        <f t="shared" si="34"/>
        <v>1.1245555116554722</v>
      </c>
      <c r="T43" s="77">
        <f t="shared" si="34"/>
        <v>1.2001185302252075</v>
      </c>
    </row>
    <row r="44" spans="1:20" s="36" customFormat="1" x14ac:dyDescent="0.25">
      <c r="A44" s="89"/>
      <c r="B44" s="60">
        <f t="shared" si="40"/>
        <v>1.0000000000000002E-8</v>
      </c>
      <c r="C44" s="52">
        <v>308</v>
      </c>
      <c r="D44" s="53">
        <v>299</v>
      </c>
      <c r="E44" s="52">
        <v>271</v>
      </c>
      <c r="F44" s="54">
        <v>432</v>
      </c>
      <c r="G44" s="53">
        <v>443</v>
      </c>
      <c r="H44" s="54">
        <v>367</v>
      </c>
      <c r="I44" s="52">
        <v>413</v>
      </c>
      <c r="J44" s="54">
        <v>408</v>
      </c>
      <c r="L44" s="65">
        <f t="shared" si="35"/>
        <v>303.5</v>
      </c>
      <c r="M44" s="70">
        <f t="shared" si="36"/>
        <v>351.5</v>
      </c>
      <c r="N44" s="66">
        <f t="shared" si="37"/>
        <v>405</v>
      </c>
      <c r="O44" s="66">
        <f t="shared" si="38"/>
        <v>410.5</v>
      </c>
      <c r="Q44" s="75">
        <f t="shared" si="39"/>
        <v>0.89934808376135922</v>
      </c>
      <c r="R44" s="76">
        <f t="shared" si="34"/>
        <v>1.0415843540102727</v>
      </c>
      <c r="S44" s="77">
        <f t="shared" si="34"/>
        <v>1.2001185302252075</v>
      </c>
      <c r="T44" s="77">
        <f t="shared" si="34"/>
        <v>1.2164164361912289</v>
      </c>
    </row>
    <row r="45" spans="1:20" s="36" customFormat="1" x14ac:dyDescent="0.25">
      <c r="A45" s="89"/>
      <c r="B45" s="61">
        <f t="shared" si="40"/>
        <v>1.0000000000000003E-9</v>
      </c>
      <c r="C45" s="55">
        <v>297</v>
      </c>
      <c r="D45" s="56">
        <v>443</v>
      </c>
      <c r="E45" s="55">
        <v>305</v>
      </c>
      <c r="F45" s="57">
        <v>310</v>
      </c>
      <c r="G45" s="56">
        <v>320</v>
      </c>
      <c r="H45" s="57">
        <v>293</v>
      </c>
      <c r="I45" s="55">
        <v>274</v>
      </c>
      <c r="J45" s="62" t="s">
        <v>47</v>
      </c>
      <c r="L45" s="67">
        <f t="shared" si="35"/>
        <v>370</v>
      </c>
      <c r="M45" s="71">
        <f t="shared" si="36"/>
        <v>307.5</v>
      </c>
      <c r="N45" s="68">
        <f t="shared" si="37"/>
        <v>306.5</v>
      </c>
      <c r="O45" s="68">
        <f t="shared" si="38"/>
        <v>274</v>
      </c>
      <c r="Q45" s="78">
        <f t="shared" si="39"/>
        <v>1.0964045831687081</v>
      </c>
      <c r="R45" s="79">
        <f t="shared" si="34"/>
        <v>0.91120110628210205</v>
      </c>
      <c r="S45" s="80">
        <f t="shared" si="34"/>
        <v>0.90823785065191631</v>
      </c>
      <c r="T45" s="80">
        <f t="shared" si="34"/>
        <v>0.81193204267088115</v>
      </c>
    </row>
    <row r="46" spans="1:20" s="36" customFormat="1" x14ac:dyDescent="0.25">
      <c r="A46" s="89"/>
      <c r="B46" s="91" t="s">
        <v>31</v>
      </c>
      <c r="C46" s="52">
        <v>391</v>
      </c>
      <c r="D46" s="53">
        <v>282</v>
      </c>
      <c r="E46" s="52">
        <v>293</v>
      </c>
      <c r="F46" s="54">
        <v>307</v>
      </c>
      <c r="G46" s="74" t="s">
        <v>43</v>
      </c>
      <c r="H46" s="54">
        <v>314</v>
      </c>
      <c r="I46" s="52">
        <v>441</v>
      </c>
      <c r="J46" s="54">
        <v>448</v>
      </c>
      <c r="L46" s="81">
        <f>AVERAGE(C46:J47)</f>
        <v>337.46666666666664</v>
      </c>
      <c r="M46" s="82"/>
      <c r="N46" s="82"/>
      <c r="O46" s="83"/>
      <c r="Q46" s="81"/>
      <c r="R46" s="82"/>
      <c r="S46" s="82"/>
      <c r="T46" s="83"/>
    </row>
    <row r="47" spans="1:20" s="36" customFormat="1" x14ac:dyDescent="0.25">
      <c r="A47" s="90"/>
      <c r="B47" s="92"/>
      <c r="C47" s="55">
        <v>302</v>
      </c>
      <c r="D47" s="56">
        <v>322</v>
      </c>
      <c r="E47" s="55">
        <v>425</v>
      </c>
      <c r="F47" s="57">
        <v>262</v>
      </c>
      <c r="G47" s="56">
        <v>353</v>
      </c>
      <c r="H47" s="57">
        <v>338</v>
      </c>
      <c r="I47" s="55">
        <v>281</v>
      </c>
      <c r="J47" s="57">
        <v>303</v>
      </c>
      <c r="L47" s="84"/>
      <c r="M47" s="85"/>
      <c r="N47" s="85"/>
      <c r="O47" s="86"/>
      <c r="Q47" s="84"/>
      <c r="R47" s="85"/>
      <c r="S47" s="85"/>
      <c r="T47" s="86"/>
    </row>
  </sheetData>
  <mergeCells count="33">
    <mergeCell ref="C1:J1"/>
    <mergeCell ref="B10:B11"/>
    <mergeCell ref="C3:D3"/>
    <mergeCell ref="E3:F3"/>
    <mergeCell ref="C2:F2"/>
    <mergeCell ref="G2:J2"/>
    <mergeCell ref="G3:H3"/>
    <mergeCell ref="I3:J3"/>
    <mergeCell ref="A4:A11"/>
    <mergeCell ref="A13:A20"/>
    <mergeCell ref="B19:B20"/>
    <mergeCell ref="L10:O11"/>
    <mergeCell ref="L19:O20"/>
    <mergeCell ref="A22:A29"/>
    <mergeCell ref="B28:B29"/>
    <mergeCell ref="A31:A38"/>
    <mergeCell ref="B37:B38"/>
    <mergeCell ref="A40:A47"/>
    <mergeCell ref="B46:B47"/>
    <mergeCell ref="Q46:T47"/>
    <mergeCell ref="L28:O29"/>
    <mergeCell ref="L37:O38"/>
    <mergeCell ref="L46:O47"/>
    <mergeCell ref="Q1:T1"/>
    <mergeCell ref="Q2:R2"/>
    <mergeCell ref="S2:T2"/>
    <mergeCell ref="Q10:T11"/>
    <mergeCell ref="Q19:T20"/>
    <mergeCell ref="Q28:T29"/>
    <mergeCell ref="Q37:T38"/>
    <mergeCell ref="N2:O2"/>
    <mergeCell ref="L2:M2"/>
    <mergeCell ref="L1:O1"/>
  </mergeCells>
  <pageMargins left="0.7" right="0.7" top="0.75" bottom="0.75" header="0.3" footer="0.3"/>
  <pageSetup orientation="portrait" r:id="rId1"/>
  <ignoredErrors>
    <ignoredError sqref="L4 L5:O9 M4:O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Thanilsana Soram</cp:lastModifiedBy>
  <dcterms:created xsi:type="dcterms:W3CDTF">2015-09-25T10:54:01Z</dcterms:created>
  <dcterms:modified xsi:type="dcterms:W3CDTF">2015-09-25T14:05:34Z</dcterms:modified>
</cp:coreProperties>
</file>