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0730" windowHeight="975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31" i="2" l="1"/>
  <c r="M39" i="2" l="1"/>
  <c r="L41" i="2"/>
  <c r="O40" i="2"/>
  <c r="N40" i="2"/>
  <c r="M40" i="2"/>
  <c r="L40" i="2"/>
  <c r="O39" i="2"/>
  <c r="N39" i="2"/>
  <c r="L39" i="2"/>
  <c r="O38" i="2"/>
  <c r="N38" i="2"/>
  <c r="M38" i="2"/>
  <c r="L38" i="2"/>
  <c r="O37" i="2"/>
  <c r="N37" i="2"/>
  <c r="M37" i="2"/>
  <c r="L37" i="2"/>
  <c r="B37" i="2"/>
  <c r="B38" i="2" s="1"/>
  <c r="B39" i="2" s="1"/>
  <c r="B40" i="2" s="1"/>
  <c r="O36" i="2"/>
  <c r="N36" i="2"/>
  <c r="M36" i="2"/>
  <c r="L36" i="2"/>
  <c r="B29" i="2"/>
  <c r="B30" i="2" s="1"/>
  <c r="B31" i="2" s="1"/>
  <c r="B32" i="2" s="1"/>
  <c r="B21" i="2"/>
  <c r="B22" i="2" s="1"/>
  <c r="B23" i="2" s="1"/>
  <c r="B24" i="2" s="1"/>
  <c r="B13" i="2"/>
  <c r="B14" i="2" s="1"/>
  <c r="B15" i="2" s="1"/>
  <c r="B16" i="2" s="1"/>
  <c r="B5" i="2"/>
  <c r="B6" i="2" s="1"/>
  <c r="B7" i="2" s="1"/>
  <c r="B8" i="2" s="1"/>
  <c r="L33" i="2"/>
  <c r="O32" i="2"/>
  <c r="N32" i="2"/>
  <c r="S32" i="2" s="1"/>
  <c r="M32" i="2"/>
  <c r="L32" i="2"/>
  <c r="Q32" i="2" s="1"/>
  <c r="O31" i="2"/>
  <c r="S31" i="2"/>
  <c r="M31" i="2"/>
  <c r="L31" i="2"/>
  <c r="Q31" i="2" s="1"/>
  <c r="O30" i="2"/>
  <c r="N30" i="2"/>
  <c r="S30" i="2" s="1"/>
  <c r="M30" i="2"/>
  <c r="L30" i="2"/>
  <c r="Q30" i="2" s="1"/>
  <c r="O29" i="2"/>
  <c r="N29" i="2"/>
  <c r="S29" i="2" s="1"/>
  <c r="M29" i="2"/>
  <c r="L29" i="2"/>
  <c r="Q29" i="2" s="1"/>
  <c r="O28" i="2"/>
  <c r="N28" i="2"/>
  <c r="S28" i="2" s="1"/>
  <c r="M28" i="2"/>
  <c r="L28" i="2"/>
  <c r="Q28" i="2" s="1"/>
  <c r="L25" i="2"/>
  <c r="O24" i="2"/>
  <c r="N24" i="2"/>
  <c r="M24" i="2"/>
  <c r="L24" i="2"/>
  <c r="O23" i="2"/>
  <c r="N23" i="2"/>
  <c r="M23" i="2"/>
  <c r="L23" i="2"/>
  <c r="O22" i="2"/>
  <c r="N22" i="2"/>
  <c r="M22" i="2"/>
  <c r="L22" i="2"/>
  <c r="O21" i="2"/>
  <c r="N21" i="2"/>
  <c r="M21" i="2"/>
  <c r="L21" i="2"/>
  <c r="O20" i="2"/>
  <c r="N20" i="2"/>
  <c r="M20" i="2"/>
  <c r="L20" i="2"/>
  <c r="L17" i="2"/>
  <c r="O16" i="2"/>
  <c r="N16" i="2"/>
  <c r="M16" i="2"/>
  <c r="L16" i="2"/>
  <c r="O15" i="2"/>
  <c r="N15" i="2"/>
  <c r="M15" i="2"/>
  <c r="L15" i="2"/>
  <c r="O14" i="2"/>
  <c r="N14" i="2"/>
  <c r="M14" i="2"/>
  <c r="L14" i="2"/>
  <c r="O13" i="2"/>
  <c r="N13" i="2"/>
  <c r="M13" i="2"/>
  <c r="L13" i="2"/>
  <c r="O12" i="2"/>
  <c r="N12" i="2"/>
  <c r="M12" i="2"/>
  <c r="L12" i="2"/>
  <c r="O8" i="2"/>
  <c r="O7" i="2"/>
  <c r="O6" i="2"/>
  <c r="O5" i="2"/>
  <c r="O4" i="2"/>
  <c r="N8" i="2"/>
  <c r="N7" i="2"/>
  <c r="N6" i="2"/>
  <c r="N5" i="2"/>
  <c r="N4" i="2"/>
  <c r="M8" i="2"/>
  <c r="M7" i="2"/>
  <c r="M6" i="2"/>
  <c r="M5" i="2"/>
  <c r="M4" i="2"/>
  <c r="L9" i="2"/>
  <c r="Q9" i="2" s="1"/>
  <c r="L5" i="2"/>
  <c r="L6" i="2"/>
  <c r="L7" i="2"/>
  <c r="L8" i="2"/>
  <c r="L4" i="2"/>
  <c r="Q4" i="2" l="1"/>
  <c r="Q8" i="2"/>
  <c r="Q6" i="2"/>
  <c r="R28" i="2"/>
  <c r="T28" i="2"/>
  <c r="R29" i="2"/>
  <c r="T29" i="2"/>
  <c r="R30" i="2"/>
  <c r="T30" i="2"/>
  <c r="R31" i="2"/>
  <c r="T31" i="2"/>
  <c r="R32" i="2"/>
  <c r="T32" i="2"/>
  <c r="Q7" i="2"/>
  <c r="Q5" i="2"/>
  <c r="R4" i="2"/>
  <c r="R6" i="2"/>
  <c r="R8" i="2"/>
  <c r="S4" i="2"/>
  <c r="S6" i="2"/>
  <c r="S8" i="2"/>
  <c r="T4" i="2"/>
  <c r="T6" i="2"/>
  <c r="T8" i="2"/>
  <c r="R5" i="2"/>
  <c r="R7" i="2"/>
  <c r="S5" i="2"/>
  <c r="S7" i="2"/>
  <c r="T5" i="2"/>
  <c r="T7" i="2"/>
  <c r="R39" i="2"/>
  <c r="R36" i="2"/>
  <c r="R12" i="2"/>
  <c r="T12" i="2"/>
  <c r="R13" i="2"/>
  <c r="T13" i="2"/>
  <c r="R14" i="2"/>
  <c r="T14" i="2"/>
  <c r="R15" i="2"/>
  <c r="T15" i="2"/>
  <c r="R16" i="2"/>
  <c r="T16" i="2"/>
  <c r="Q12" i="2"/>
  <c r="S12" i="2"/>
  <c r="Q13" i="2"/>
  <c r="S13" i="2"/>
  <c r="Q14" i="2"/>
  <c r="S14" i="2"/>
  <c r="Q15" i="2"/>
  <c r="S15" i="2"/>
  <c r="Q16" i="2"/>
  <c r="S16" i="2"/>
  <c r="Q20" i="2"/>
  <c r="R23" i="2"/>
  <c r="R20" i="2"/>
  <c r="T20" i="2"/>
  <c r="R21" i="2"/>
  <c r="T21" i="2"/>
  <c r="R22" i="2"/>
  <c r="T22" i="2"/>
  <c r="T23" i="2"/>
  <c r="R24" i="2"/>
  <c r="T24" i="2"/>
  <c r="S20" i="2"/>
  <c r="Q21" i="2"/>
  <c r="S21" i="2"/>
  <c r="Q22" i="2"/>
  <c r="S22" i="2"/>
  <c r="Q23" i="2"/>
  <c r="S23" i="2"/>
  <c r="Q24" i="2"/>
  <c r="S24" i="2"/>
  <c r="Q36" i="2"/>
  <c r="Q40" i="2"/>
  <c r="Q38" i="2"/>
  <c r="S40" i="2"/>
  <c r="T39" i="2"/>
  <c r="S38" i="2"/>
  <c r="T37" i="2"/>
  <c r="R37" i="2"/>
  <c r="S36" i="2"/>
  <c r="Q39" i="2"/>
  <c r="Q37" i="2"/>
  <c r="T40" i="2"/>
  <c r="R40" i="2"/>
  <c r="S39" i="2"/>
  <c r="T38" i="2"/>
  <c r="R38" i="2"/>
  <c r="S37" i="2"/>
  <c r="T36" i="2"/>
</calcChain>
</file>

<file path=xl/sharedStrings.xml><?xml version="1.0" encoding="utf-8"?>
<sst xmlns="http://schemas.openxmlformats.org/spreadsheetml/2006/main" count="139" uniqueCount="56">
  <si>
    <t>User: USER</t>
  </si>
  <si>
    <t>Path: C:\Program Files (x86)\BMG\NEPHELOgalaxy\User\Data\</t>
  </si>
  <si>
    <t>Test Name: SOLUBILITY TEST</t>
  </si>
  <si>
    <t>Date: 9/25/2015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</si>
  <si>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</si>
  <si>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</si>
  <si>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</si>
  <si>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</si>
  <si>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</si>
  <si>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</si>
  <si>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</si>
  <si>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</si>
  <si>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</si>
  <si>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</si>
  <si>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Raw data</t>
  </si>
  <si>
    <t>Avg</t>
  </si>
  <si>
    <t>VC</t>
  </si>
  <si>
    <t>Diln in DMSO</t>
  </si>
  <si>
    <t>CRD1152-F14</t>
  </si>
  <si>
    <t>CRD1152-S17</t>
  </si>
  <si>
    <t>Diln in Buffer</t>
  </si>
  <si>
    <t>Conc. (M)</t>
  </si>
  <si>
    <t>Time</t>
  </si>
  <si>
    <t>0'</t>
  </si>
  <si>
    <t>5'</t>
  </si>
  <si>
    <t>15'</t>
  </si>
  <si>
    <t>30'</t>
  </si>
  <si>
    <t>60'</t>
  </si>
  <si>
    <t>Fold insolubility</t>
  </si>
  <si>
    <t>Test ID: 1198</t>
  </si>
  <si>
    <t>Time: 5:48:16 PM</t>
  </si>
  <si>
    <t>ID1: CRD1152_Salt &amp; FB</t>
  </si>
  <si>
    <t>ID2: Cerep buffer DMSO &amp;</t>
  </si>
  <si>
    <t>ID3: 0`</t>
  </si>
  <si>
    <t>Test ID: 1199</t>
  </si>
  <si>
    <t>Time: 5:53:09 PM</t>
  </si>
  <si>
    <t>ID3: 5`</t>
  </si>
  <si>
    <t>Test ID: 1200</t>
  </si>
  <si>
    <t>Time: 6:03:11 PM</t>
  </si>
  <si>
    <t>ID3: 15`</t>
  </si>
  <si>
    <t>Test ID: 1201</t>
  </si>
  <si>
    <t>Time: 6:18:07 PM</t>
  </si>
  <si>
    <t>ID3: 30`</t>
  </si>
  <si>
    <t>Test ID: 1202</t>
  </si>
  <si>
    <t>Time: 6:48:25 PM</t>
  </si>
  <si>
    <t>ID3: 60`</t>
  </si>
  <si>
    <t>*1695</t>
  </si>
  <si>
    <t>*1633</t>
  </si>
  <si>
    <t>*1718</t>
  </si>
  <si>
    <t>*1713</t>
  </si>
  <si>
    <t>*1820</t>
  </si>
  <si>
    <t>*2557</t>
  </si>
  <si>
    <t>*1072</t>
  </si>
  <si>
    <t>*1080</t>
  </si>
  <si>
    <t>*1071</t>
  </si>
  <si>
    <t>*1065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</si>
</sst>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/>
    <xf numFmtId="11" fontId="0" fillId="0" borderId="11" xfId="0" applyNumberFormat="1" applyBorder="1"/>
    <xf numFmtId="11" fontId="0" fillId="0" borderId="12" xfId="0" applyNumberFormat="1" applyBorder="1"/>
    <xf numFmtId="1" fontId="0" fillId="0" borderId="1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64" fontId="0" fillId="0" borderId="4" xfId="0" applyNumberFormat="1" applyBorder="1"/>
    <xf numFmtId="164" fontId="0" fillId="0" borderId="12" xfId="0" applyNumberFormat="1" applyBorder="1"/>
    <xf numFmtId="164" fontId="0" fillId="0" borderId="5" xfId="0" applyNumberFormat="1" applyBorder="1"/>
    <xf numFmtId="0" fontId="1" fillId="0" borderId="9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0" fillId="0" borderId="0" xfId="0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4"/>
  <sheetViews>
    <sheetView topLeftCell="A88" workbookViewId="0">
      <selection activeCell="B97" sqref="B97:I104"/>
    </sheetView>
  </sheetViews>
  <sheetFormatPr defaultRowHeight="15" x14ac:dyDescent="0.25"/>
  <cols>
    <col min="1" max="16384" width="9.140625" style="1"/>
  </cols>
  <sheetData>
    <row r="2" spans="1:13" x14ac:dyDescent="0.25">
      <c r="A2" s="2" t="s">
        <v>0</v>
      </c>
      <c r="D2" s="2" t="s">
        <v>1</v>
      </c>
      <c r="K2" s="2" t="s">
        <v>29</v>
      </c>
    </row>
    <row r="3" spans="1:13" x14ac:dyDescent="0.25">
      <c r="A3" s="2" t="s">
        <v>2</v>
      </c>
      <c r="I3" s="2" t="s">
        <v>3</v>
      </c>
      <c r="K3" s="2" t="s">
        <v>30</v>
      </c>
    </row>
    <row r="4" spans="1:13" x14ac:dyDescent="0.25">
      <c r="A4" s="2" t="s">
        <v>31</v>
      </c>
    </row>
    <row r="5" spans="1:13" x14ac:dyDescent="0.25">
      <c r="A5" s="2" t="s">
        <v>32</v>
      </c>
    </row>
    <row r="6" spans="1:13" x14ac:dyDescent="0.25">
      <c r="A6" s="2" t="s">
        <v>33</v>
      </c>
    </row>
    <row r="7" spans="1:13" x14ac:dyDescent="0.25">
      <c r="A7" s="2" t="s">
        <v>4</v>
      </c>
    </row>
    <row r="11" spans="1:13" x14ac:dyDescent="0.25">
      <c r="B11" s="1" t="s">
        <v>5</v>
      </c>
    </row>
    <row r="12" spans="1:13" x14ac:dyDescent="0.25">
      <c r="B12" s="3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3">
        <v>9</v>
      </c>
      <c r="K12" s="3">
        <v>10</v>
      </c>
      <c r="L12" s="3">
        <v>11</v>
      </c>
      <c r="M12" s="3">
        <v>12</v>
      </c>
    </row>
    <row r="13" spans="1:13" x14ac:dyDescent="0.25">
      <c r="A13" s="3" t="s">
        <v>6</v>
      </c>
      <c r="B13" s="4">
        <v>7110</v>
      </c>
      <c r="C13" s="5">
        <v>5344</v>
      </c>
      <c r="D13" s="5">
        <v>5927</v>
      </c>
      <c r="E13" s="5">
        <v>5712</v>
      </c>
      <c r="F13" s="5">
        <v>5189</v>
      </c>
      <c r="G13" s="5">
        <v>6121</v>
      </c>
      <c r="H13" s="5">
        <v>7139</v>
      </c>
      <c r="I13" s="5">
        <v>6337</v>
      </c>
      <c r="J13" s="5"/>
      <c r="K13" s="5"/>
      <c r="L13" s="5"/>
      <c r="M13" s="6"/>
    </row>
    <row r="14" spans="1:13" x14ac:dyDescent="0.25">
      <c r="A14" s="3" t="s">
        <v>7</v>
      </c>
      <c r="B14" s="7">
        <v>463</v>
      </c>
      <c r="C14" s="8">
        <v>962</v>
      </c>
      <c r="D14" s="8">
        <v>499</v>
      </c>
      <c r="E14" s="8">
        <v>542</v>
      </c>
      <c r="F14" s="8">
        <v>355</v>
      </c>
      <c r="G14" s="8">
        <v>349</v>
      </c>
      <c r="H14" s="8">
        <v>464</v>
      </c>
      <c r="I14" s="8">
        <v>387</v>
      </c>
      <c r="J14" s="8"/>
      <c r="K14" s="8"/>
      <c r="L14" s="8"/>
      <c r="M14" s="9"/>
    </row>
    <row r="15" spans="1:13" x14ac:dyDescent="0.25">
      <c r="A15" s="3" t="s">
        <v>8</v>
      </c>
      <c r="B15" s="7">
        <v>337</v>
      </c>
      <c r="C15" s="8">
        <v>326</v>
      </c>
      <c r="D15" s="8">
        <v>344</v>
      </c>
      <c r="E15" s="8">
        <v>627</v>
      </c>
      <c r="F15" s="8">
        <v>335</v>
      </c>
      <c r="G15" s="8">
        <v>344</v>
      </c>
      <c r="H15" s="8">
        <v>412</v>
      </c>
      <c r="I15" s="8">
        <v>395</v>
      </c>
      <c r="J15" s="8"/>
      <c r="K15" s="8"/>
      <c r="L15" s="8"/>
      <c r="M15" s="9"/>
    </row>
    <row r="16" spans="1:13" x14ac:dyDescent="0.25">
      <c r="A16" s="3" t="s">
        <v>9</v>
      </c>
      <c r="B16" s="7">
        <v>467</v>
      </c>
      <c r="C16" s="8">
        <v>528</v>
      </c>
      <c r="D16" s="8">
        <v>506</v>
      </c>
      <c r="E16" s="8">
        <v>327</v>
      </c>
      <c r="F16" s="8">
        <v>427</v>
      </c>
      <c r="G16" s="8">
        <v>1065</v>
      </c>
      <c r="H16" s="8">
        <v>322</v>
      </c>
      <c r="I16" s="8">
        <v>650</v>
      </c>
      <c r="J16" s="8"/>
      <c r="K16" s="8"/>
      <c r="L16" s="8"/>
      <c r="M16" s="9"/>
    </row>
    <row r="17" spans="1:13" x14ac:dyDescent="0.25">
      <c r="A17" s="3" t="s">
        <v>10</v>
      </c>
      <c r="B17" s="7">
        <v>378</v>
      </c>
      <c r="C17" s="8">
        <v>590</v>
      </c>
      <c r="D17" s="8">
        <v>447</v>
      </c>
      <c r="E17" s="8">
        <v>475</v>
      </c>
      <c r="F17" s="8">
        <v>514</v>
      </c>
      <c r="G17" s="8">
        <v>607</v>
      </c>
      <c r="H17" s="8">
        <v>332</v>
      </c>
      <c r="I17" s="8">
        <v>1820</v>
      </c>
      <c r="J17" s="8"/>
      <c r="K17" s="8"/>
      <c r="L17" s="8"/>
      <c r="M17" s="9"/>
    </row>
    <row r="18" spans="1:13" x14ac:dyDescent="0.25">
      <c r="A18" s="3" t="s">
        <v>11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</row>
    <row r="19" spans="1:13" x14ac:dyDescent="0.25">
      <c r="A19" s="3" t="s">
        <v>12</v>
      </c>
      <c r="B19" s="7">
        <v>456</v>
      </c>
      <c r="C19" s="8">
        <v>328</v>
      </c>
      <c r="D19" s="8">
        <v>2557</v>
      </c>
      <c r="E19" s="8">
        <v>454</v>
      </c>
      <c r="F19" s="8">
        <v>372</v>
      </c>
      <c r="G19" s="8">
        <v>334</v>
      </c>
      <c r="H19" s="8">
        <v>501</v>
      </c>
      <c r="I19" s="8">
        <v>394</v>
      </c>
      <c r="J19" s="8"/>
      <c r="K19" s="8"/>
      <c r="L19" s="8"/>
      <c r="M19" s="9"/>
    </row>
    <row r="20" spans="1:13" x14ac:dyDescent="0.25">
      <c r="A20" s="3" t="s">
        <v>13</v>
      </c>
      <c r="B20" s="10">
        <v>313</v>
      </c>
      <c r="C20" s="11">
        <v>312</v>
      </c>
      <c r="D20" s="11">
        <v>345</v>
      </c>
      <c r="E20" s="11">
        <v>397</v>
      </c>
      <c r="F20" s="11">
        <v>304</v>
      </c>
      <c r="G20" s="11">
        <v>416</v>
      </c>
      <c r="H20" s="11">
        <v>540</v>
      </c>
      <c r="I20" s="11">
        <v>339</v>
      </c>
      <c r="J20" s="11"/>
      <c r="K20" s="11"/>
      <c r="L20" s="11"/>
      <c r="M20" s="12"/>
    </row>
    <row r="23" spans="1:13" x14ac:dyDescent="0.25">
      <c r="A23" s="2" t="s">
        <v>0</v>
      </c>
      <c r="D23" s="2" t="s">
        <v>1</v>
      </c>
      <c r="K23" s="2" t="s">
        <v>34</v>
      </c>
    </row>
    <row r="24" spans="1:13" x14ac:dyDescent="0.25">
      <c r="A24" s="2" t="s">
        <v>2</v>
      </c>
      <c r="I24" s="2" t="s">
        <v>3</v>
      </c>
      <c r="K24" s="2" t="s">
        <v>35</v>
      </c>
    </row>
    <row r="25" spans="1:13" x14ac:dyDescent="0.25">
      <c r="A25" s="2" t="s">
        <v>31</v>
      </c>
    </row>
    <row r="26" spans="1:13" x14ac:dyDescent="0.25">
      <c r="A26" s="2" t="s">
        <v>32</v>
      </c>
    </row>
    <row r="27" spans="1:13" x14ac:dyDescent="0.25">
      <c r="A27" s="2" t="s">
        <v>36</v>
      </c>
    </row>
    <row r="28" spans="1:13" x14ac:dyDescent="0.25">
      <c r="A28" s="2" t="s">
        <v>4</v>
      </c>
    </row>
    <row r="32" spans="1:13" x14ac:dyDescent="0.25">
      <c r="B32" s="1" t="s">
        <v>5</v>
      </c>
    </row>
    <row r="33" spans="1:13" x14ac:dyDescent="0.25">
      <c r="B33" s="3">
        <v>1</v>
      </c>
      <c r="C33" s="3">
        <v>2</v>
      </c>
      <c r="D33" s="3">
        <v>3</v>
      </c>
      <c r="E33" s="3">
        <v>4</v>
      </c>
      <c r="F33" s="3">
        <v>5</v>
      </c>
      <c r="G33" s="3">
        <v>6</v>
      </c>
      <c r="H33" s="3">
        <v>7</v>
      </c>
      <c r="I33" s="3">
        <v>8</v>
      </c>
      <c r="J33" s="3">
        <v>9</v>
      </c>
      <c r="K33" s="3">
        <v>10</v>
      </c>
      <c r="L33" s="3">
        <v>11</v>
      </c>
      <c r="M33" s="3">
        <v>12</v>
      </c>
    </row>
    <row r="34" spans="1:13" x14ac:dyDescent="0.25">
      <c r="A34" s="3" t="s">
        <v>6</v>
      </c>
      <c r="B34" s="4">
        <v>8922</v>
      </c>
      <c r="C34" s="5">
        <v>7517</v>
      </c>
      <c r="D34" s="5">
        <v>8595</v>
      </c>
      <c r="E34" s="5">
        <v>8495</v>
      </c>
      <c r="F34" s="5">
        <v>4659</v>
      </c>
      <c r="G34" s="5">
        <v>5681</v>
      </c>
      <c r="H34" s="5">
        <v>6605</v>
      </c>
      <c r="I34" s="5">
        <v>5882</v>
      </c>
      <c r="J34" s="5"/>
      <c r="K34" s="5"/>
      <c r="L34" s="5"/>
      <c r="M34" s="6"/>
    </row>
    <row r="35" spans="1:13" x14ac:dyDescent="0.25">
      <c r="A35" s="3" t="s">
        <v>7</v>
      </c>
      <c r="B35" s="7">
        <v>523</v>
      </c>
      <c r="C35" s="8">
        <v>1030</v>
      </c>
      <c r="D35" s="8">
        <v>552</v>
      </c>
      <c r="E35" s="8">
        <v>596</v>
      </c>
      <c r="F35" s="8">
        <v>405</v>
      </c>
      <c r="G35" s="8">
        <v>374</v>
      </c>
      <c r="H35" s="8">
        <v>510</v>
      </c>
      <c r="I35" s="8">
        <v>467</v>
      </c>
      <c r="J35" s="8"/>
      <c r="K35" s="8"/>
      <c r="L35" s="8"/>
      <c r="M35" s="9"/>
    </row>
    <row r="36" spans="1:13" x14ac:dyDescent="0.25">
      <c r="A36" s="3" t="s">
        <v>8</v>
      </c>
      <c r="B36" s="7">
        <v>342</v>
      </c>
      <c r="C36" s="8">
        <v>323</v>
      </c>
      <c r="D36" s="8">
        <v>349</v>
      </c>
      <c r="E36" s="8">
        <v>915</v>
      </c>
      <c r="F36" s="8">
        <v>367</v>
      </c>
      <c r="G36" s="8">
        <v>331</v>
      </c>
      <c r="H36" s="8">
        <v>410</v>
      </c>
      <c r="I36" s="8">
        <v>398</v>
      </c>
      <c r="J36" s="8"/>
      <c r="K36" s="8"/>
      <c r="L36" s="8"/>
      <c r="M36" s="9"/>
    </row>
    <row r="37" spans="1:13" x14ac:dyDescent="0.25">
      <c r="A37" s="3" t="s">
        <v>9</v>
      </c>
      <c r="B37" s="7">
        <v>469</v>
      </c>
      <c r="C37" s="8">
        <v>577</v>
      </c>
      <c r="D37" s="8">
        <v>504</v>
      </c>
      <c r="E37" s="8">
        <v>329</v>
      </c>
      <c r="F37" s="8">
        <v>425</v>
      </c>
      <c r="G37" s="8">
        <v>1071</v>
      </c>
      <c r="H37" s="8">
        <v>328</v>
      </c>
      <c r="I37" s="8">
        <v>668</v>
      </c>
      <c r="J37" s="8"/>
      <c r="K37" s="8"/>
      <c r="L37" s="8"/>
      <c r="M37" s="9"/>
    </row>
    <row r="38" spans="1:13" x14ac:dyDescent="0.25">
      <c r="A38" s="3" t="s">
        <v>10</v>
      </c>
      <c r="B38" s="7">
        <v>374</v>
      </c>
      <c r="C38" s="8">
        <v>592</v>
      </c>
      <c r="D38" s="8">
        <v>447</v>
      </c>
      <c r="E38" s="8">
        <v>476</v>
      </c>
      <c r="F38" s="8">
        <v>516</v>
      </c>
      <c r="G38" s="8">
        <v>635</v>
      </c>
      <c r="H38" s="8">
        <v>358</v>
      </c>
      <c r="I38" s="8">
        <v>1713</v>
      </c>
      <c r="J38" s="8"/>
      <c r="K38" s="8"/>
      <c r="L38" s="8"/>
      <c r="M38" s="9"/>
    </row>
    <row r="39" spans="1:13" x14ac:dyDescent="0.25">
      <c r="A39" s="3" t="s">
        <v>11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9"/>
    </row>
    <row r="40" spans="1:13" x14ac:dyDescent="0.25">
      <c r="A40" s="3" t="s">
        <v>12</v>
      </c>
      <c r="B40" s="7">
        <v>445</v>
      </c>
      <c r="C40" s="8">
        <v>363</v>
      </c>
      <c r="D40" s="8">
        <v>427</v>
      </c>
      <c r="E40" s="8">
        <v>462</v>
      </c>
      <c r="F40" s="8">
        <v>372</v>
      </c>
      <c r="G40" s="8">
        <v>330</v>
      </c>
      <c r="H40" s="8">
        <v>416</v>
      </c>
      <c r="I40" s="8">
        <v>441</v>
      </c>
      <c r="J40" s="8"/>
      <c r="K40" s="8"/>
      <c r="L40" s="8"/>
      <c r="M40" s="9"/>
    </row>
    <row r="41" spans="1:13" x14ac:dyDescent="0.25">
      <c r="A41" s="3" t="s">
        <v>13</v>
      </c>
      <c r="B41" s="10">
        <v>322</v>
      </c>
      <c r="C41" s="11">
        <v>314</v>
      </c>
      <c r="D41" s="11">
        <v>343</v>
      </c>
      <c r="E41" s="11">
        <v>390</v>
      </c>
      <c r="F41" s="11">
        <v>302</v>
      </c>
      <c r="G41" s="11">
        <v>415</v>
      </c>
      <c r="H41" s="11">
        <v>540</v>
      </c>
      <c r="I41" s="11">
        <v>342</v>
      </c>
      <c r="J41" s="11"/>
      <c r="K41" s="11"/>
      <c r="L41" s="11"/>
      <c r="M41" s="12"/>
    </row>
    <row r="44" spans="1:13" x14ac:dyDescent="0.25">
      <c r="A44" s="2" t="s">
        <v>0</v>
      </c>
      <c r="D44" s="2" t="s">
        <v>1</v>
      </c>
      <c r="K44" s="2" t="s">
        <v>37</v>
      </c>
    </row>
    <row r="45" spans="1:13" x14ac:dyDescent="0.25">
      <c r="A45" s="2" t="s">
        <v>2</v>
      </c>
      <c r="I45" s="2" t="s">
        <v>3</v>
      </c>
      <c r="K45" s="2" t="s">
        <v>38</v>
      </c>
    </row>
    <row r="46" spans="1:13" x14ac:dyDescent="0.25">
      <c r="A46" s="2" t="s">
        <v>31</v>
      </c>
    </row>
    <row r="47" spans="1:13" x14ac:dyDescent="0.25">
      <c r="A47" s="2" t="s">
        <v>32</v>
      </c>
    </row>
    <row r="48" spans="1:13" x14ac:dyDescent="0.25">
      <c r="A48" s="2" t="s">
        <v>39</v>
      </c>
    </row>
    <row r="49" spans="1:13" x14ac:dyDescent="0.25">
      <c r="A49" s="2" t="s">
        <v>4</v>
      </c>
    </row>
    <row r="53" spans="1:13" x14ac:dyDescent="0.25">
      <c r="B53" s="1" t="s">
        <v>5</v>
      </c>
    </row>
    <row r="54" spans="1:13" x14ac:dyDescent="0.25">
      <c r="B54" s="3">
        <v>1</v>
      </c>
      <c r="C54" s="3">
        <v>2</v>
      </c>
      <c r="D54" s="3">
        <v>3</v>
      </c>
      <c r="E54" s="3">
        <v>4</v>
      </c>
      <c r="F54" s="3">
        <v>5</v>
      </c>
      <c r="G54" s="3">
        <v>6</v>
      </c>
      <c r="H54" s="3">
        <v>7</v>
      </c>
      <c r="I54" s="3">
        <v>8</v>
      </c>
      <c r="J54" s="3">
        <v>9</v>
      </c>
      <c r="K54" s="3">
        <v>10</v>
      </c>
      <c r="L54" s="3">
        <v>11</v>
      </c>
      <c r="M54" s="3">
        <v>12</v>
      </c>
    </row>
    <row r="55" spans="1:13" x14ac:dyDescent="0.25">
      <c r="A55" s="3" t="s">
        <v>6</v>
      </c>
      <c r="B55" s="4">
        <v>11357</v>
      </c>
      <c r="C55" s="5">
        <v>9924</v>
      </c>
      <c r="D55" s="5">
        <v>11527</v>
      </c>
      <c r="E55" s="5">
        <v>11212</v>
      </c>
      <c r="F55" s="5">
        <v>4227</v>
      </c>
      <c r="G55" s="5">
        <v>5125</v>
      </c>
      <c r="H55" s="5">
        <v>6373</v>
      </c>
      <c r="I55" s="5">
        <v>5473</v>
      </c>
      <c r="J55" s="5"/>
      <c r="K55" s="5"/>
      <c r="L55" s="5"/>
      <c r="M55" s="6"/>
    </row>
    <row r="56" spans="1:13" x14ac:dyDescent="0.25">
      <c r="A56" s="3" t="s">
        <v>7</v>
      </c>
      <c r="B56" s="7">
        <v>572</v>
      </c>
      <c r="C56" s="8">
        <v>900</v>
      </c>
      <c r="D56" s="8">
        <v>559</v>
      </c>
      <c r="E56" s="8">
        <v>621</v>
      </c>
      <c r="F56" s="8">
        <v>409</v>
      </c>
      <c r="G56" s="8">
        <v>388</v>
      </c>
      <c r="H56" s="8">
        <v>509</v>
      </c>
      <c r="I56" s="8">
        <v>424</v>
      </c>
      <c r="J56" s="8"/>
      <c r="K56" s="8"/>
      <c r="L56" s="8"/>
      <c r="M56" s="9"/>
    </row>
    <row r="57" spans="1:13" x14ac:dyDescent="0.25">
      <c r="A57" s="3" t="s">
        <v>8</v>
      </c>
      <c r="B57" s="7">
        <v>337</v>
      </c>
      <c r="C57" s="8">
        <v>340</v>
      </c>
      <c r="D57" s="8">
        <v>346</v>
      </c>
      <c r="E57" s="8">
        <v>531</v>
      </c>
      <c r="F57" s="8">
        <v>337</v>
      </c>
      <c r="G57" s="8">
        <v>335</v>
      </c>
      <c r="H57" s="8">
        <v>413</v>
      </c>
      <c r="I57" s="8">
        <v>408</v>
      </c>
      <c r="J57" s="8"/>
      <c r="K57" s="8"/>
      <c r="L57" s="8"/>
      <c r="M57" s="9"/>
    </row>
    <row r="58" spans="1:13" x14ac:dyDescent="0.25">
      <c r="A58" s="3" t="s">
        <v>9</v>
      </c>
      <c r="B58" s="7">
        <v>469</v>
      </c>
      <c r="C58" s="8">
        <v>578</v>
      </c>
      <c r="D58" s="8">
        <v>512</v>
      </c>
      <c r="E58" s="8">
        <v>339</v>
      </c>
      <c r="F58" s="8">
        <v>422</v>
      </c>
      <c r="G58" s="8">
        <v>1071</v>
      </c>
      <c r="H58" s="8">
        <v>325</v>
      </c>
      <c r="I58" s="8">
        <v>653</v>
      </c>
      <c r="J58" s="8"/>
      <c r="K58" s="8"/>
      <c r="L58" s="8"/>
      <c r="M58" s="9"/>
    </row>
    <row r="59" spans="1:13" x14ac:dyDescent="0.25">
      <c r="A59" s="3" t="s">
        <v>10</v>
      </c>
      <c r="B59" s="7">
        <v>372</v>
      </c>
      <c r="C59" s="8">
        <v>702</v>
      </c>
      <c r="D59" s="8">
        <v>466</v>
      </c>
      <c r="E59" s="8">
        <v>477</v>
      </c>
      <c r="F59" s="8">
        <v>521</v>
      </c>
      <c r="G59" s="8">
        <v>687</v>
      </c>
      <c r="H59" s="8">
        <v>357</v>
      </c>
      <c r="I59" s="8">
        <v>1718</v>
      </c>
      <c r="J59" s="8"/>
      <c r="K59" s="8"/>
      <c r="L59" s="8"/>
      <c r="M59" s="9"/>
    </row>
    <row r="60" spans="1:13" x14ac:dyDescent="0.25">
      <c r="A60" s="3" t="s">
        <v>11</v>
      </c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9"/>
    </row>
    <row r="61" spans="1:13" x14ac:dyDescent="0.25">
      <c r="A61" s="3" t="s">
        <v>12</v>
      </c>
      <c r="B61" s="7">
        <v>454</v>
      </c>
      <c r="C61" s="8">
        <v>421</v>
      </c>
      <c r="D61" s="8">
        <v>444</v>
      </c>
      <c r="E61" s="8">
        <v>453</v>
      </c>
      <c r="F61" s="8">
        <v>368</v>
      </c>
      <c r="G61" s="8">
        <v>335</v>
      </c>
      <c r="H61" s="8">
        <v>431</v>
      </c>
      <c r="I61" s="8">
        <v>417</v>
      </c>
      <c r="J61" s="8"/>
      <c r="K61" s="8"/>
      <c r="L61" s="8"/>
      <c r="M61" s="9"/>
    </row>
    <row r="62" spans="1:13" x14ac:dyDescent="0.25">
      <c r="A62" s="3" t="s">
        <v>13</v>
      </c>
      <c r="B62" s="10">
        <v>324</v>
      </c>
      <c r="C62" s="11">
        <v>321</v>
      </c>
      <c r="D62" s="11">
        <v>349</v>
      </c>
      <c r="E62" s="11">
        <v>374</v>
      </c>
      <c r="F62" s="11">
        <v>303</v>
      </c>
      <c r="G62" s="11">
        <v>409</v>
      </c>
      <c r="H62" s="11">
        <v>539</v>
      </c>
      <c r="I62" s="11">
        <v>343</v>
      </c>
      <c r="J62" s="11"/>
      <c r="K62" s="11"/>
      <c r="L62" s="11"/>
      <c r="M62" s="12"/>
    </row>
    <row r="65" spans="1:13" x14ac:dyDescent="0.25">
      <c r="A65" s="2" t="s">
        <v>0</v>
      </c>
      <c r="D65" s="2" t="s">
        <v>1</v>
      </c>
      <c r="K65" s="2" t="s">
        <v>40</v>
      </c>
    </row>
    <row r="66" spans="1:13" x14ac:dyDescent="0.25">
      <c r="A66" s="2" t="s">
        <v>2</v>
      </c>
      <c r="I66" s="2" t="s">
        <v>3</v>
      </c>
      <c r="K66" s="2" t="s">
        <v>41</v>
      </c>
    </row>
    <row r="67" spans="1:13" x14ac:dyDescent="0.25">
      <c r="A67" s="2" t="s">
        <v>31</v>
      </c>
    </row>
    <row r="68" spans="1:13" x14ac:dyDescent="0.25">
      <c r="A68" s="2" t="s">
        <v>32</v>
      </c>
    </row>
    <row r="69" spans="1:13" x14ac:dyDescent="0.25">
      <c r="A69" s="2" t="s">
        <v>42</v>
      </c>
    </row>
    <row r="70" spans="1:13" x14ac:dyDescent="0.25">
      <c r="A70" s="2" t="s">
        <v>4</v>
      </c>
    </row>
    <row r="74" spans="1:13" x14ac:dyDescent="0.25">
      <c r="B74" s="1" t="s">
        <v>5</v>
      </c>
    </row>
    <row r="75" spans="1:13" x14ac:dyDescent="0.25">
      <c r="B75" s="3">
        <v>1</v>
      </c>
      <c r="C75" s="3">
        <v>2</v>
      </c>
      <c r="D75" s="3">
        <v>3</v>
      </c>
      <c r="E75" s="3">
        <v>4</v>
      </c>
      <c r="F75" s="3">
        <v>5</v>
      </c>
      <c r="G75" s="3">
        <v>6</v>
      </c>
      <c r="H75" s="3">
        <v>7</v>
      </c>
      <c r="I75" s="3">
        <v>8</v>
      </c>
      <c r="J75" s="3">
        <v>9</v>
      </c>
      <c r="K75" s="3">
        <v>10</v>
      </c>
      <c r="L75" s="3">
        <v>11</v>
      </c>
      <c r="M75" s="3">
        <v>12</v>
      </c>
    </row>
    <row r="76" spans="1:13" x14ac:dyDescent="0.25">
      <c r="A76" s="3" t="s">
        <v>6</v>
      </c>
      <c r="B76" s="4">
        <v>13254</v>
      </c>
      <c r="C76" s="5">
        <v>11920</v>
      </c>
      <c r="D76" s="5">
        <v>14082</v>
      </c>
      <c r="E76" s="5">
        <v>13452</v>
      </c>
      <c r="F76" s="5">
        <v>3985</v>
      </c>
      <c r="G76" s="5">
        <v>4935</v>
      </c>
      <c r="H76" s="5">
        <v>6229</v>
      </c>
      <c r="I76" s="5">
        <v>5272</v>
      </c>
      <c r="J76" s="5"/>
      <c r="K76" s="5"/>
      <c r="L76" s="5"/>
      <c r="M76" s="6"/>
    </row>
    <row r="77" spans="1:13" x14ac:dyDescent="0.25">
      <c r="A77" s="3" t="s">
        <v>7</v>
      </c>
      <c r="B77" s="7">
        <v>599</v>
      </c>
      <c r="C77" s="8">
        <v>615</v>
      </c>
      <c r="D77" s="8">
        <v>580</v>
      </c>
      <c r="E77" s="8">
        <v>636</v>
      </c>
      <c r="F77" s="8">
        <v>450</v>
      </c>
      <c r="G77" s="8">
        <v>403</v>
      </c>
      <c r="H77" s="8">
        <v>515</v>
      </c>
      <c r="I77" s="8">
        <v>432</v>
      </c>
      <c r="J77" s="8"/>
      <c r="K77" s="8"/>
      <c r="L77" s="8"/>
      <c r="M77" s="9"/>
    </row>
    <row r="78" spans="1:13" x14ac:dyDescent="0.25">
      <c r="A78" s="3" t="s">
        <v>8</v>
      </c>
      <c r="B78" s="7">
        <v>353</v>
      </c>
      <c r="C78" s="8">
        <v>355</v>
      </c>
      <c r="D78" s="8">
        <v>356</v>
      </c>
      <c r="E78" s="8">
        <v>384</v>
      </c>
      <c r="F78" s="8">
        <v>341</v>
      </c>
      <c r="G78" s="8">
        <v>334</v>
      </c>
      <c r="H78" s="8">
        <v>420</v>
      </c>
      <c r="I78" s="8">
        <v>415</v>
      </c>
      <c r="J78" s="8"/>
      <c r="K78" s="8"/>
      <c r="L78" s="8"/>
      <c r="M78" s="9"/>
    </row>
    <row r="79" spans="1:13" x14ac:dyDescent="0.25">
      <c r="A79" s="3" t="s">
        <v>9</v>
      </c>
      <c r="B79" s="7">
        <v>470</v>
      </c>
      <c r="C79" s="8">
        <v>599</v>
      </c>
      <c r="D79" s="8">
        <v>504</v>
      </c>
      <c r="E79" s="8">
        <v>325</v>
      </c>
      <c r="F79" s="8">
        <v>419</v>
      </c>
      <c r="G79" s="8">
        <v>1072</v>
      </c>
      <c r="H79" s="8">
        <v>333</v>
      </c>
      <c r="I79" s="8">
        <v>671</v>
      </c>
      <c r="J79" s="8"/>
      <c r="K79" s="8"/>
      <c r="L79" s="8"/>
      <c r="M79" s="9"/>
    </row>
    <row r="80" spans="1:13" x14ac:dyDescent="0.25">
      <c r="A80" s="3" t="s">
        <v>10</v>
      </c>
      <c r="B80" s="7">
        <v>376</v>
      </c>
      <c r="C80" s="8">
        <v>698</v>
      </c>
      <c r="D80" s="8">
        <v>474</v>
      </c>
      <c r="E80" s="8">
        <v>467</v>
      </c>
      <c r="F80" s="8">
        <v>515</v>
      </c>
      <c r="G80" s="8">
        <v>621</v>
      </c>
      <c r="H80" s="8">
        <v>346</v>
      </c>
      <c r="I80" s="8">
        <v>1633</v>
      </c>
      <c r="J80" s="8"/>
      <c r="K80" s="8"/>
      <c r="L80" s="8"/>
      <c r="M80" s="9"/>
    </row>
    <row r="81" spans="1:13" x14ac:dyDescent="0.25">
      <c r="A81" s="3" t="s">
        <v>11</v>
      </c>
      <c r="B81" s="7"/>
      <c r="C81" s="8"/>
      <c r="D81" s="8"/>
      <c r="E81" s="8"/>
      <c r="F81" s="8"/>
      <c r="G81" s="8"/>
      <c r="H81" s="8"/>
      <c r="I81" s="8"/>
      <c r="J81" s="8"/>
      <c r="K81" s="8"/>
      <c r="L81" s="8"/>
      <c r="M81" s="9"/>
    </row>
    <row r="82" spans="1:13" x14ac:dyDescent="0.25">
      <c r="A82" s="3" t="s">
        <v>12</v>
      </c>
      <c r="B82" s="7">
        <v>456</v>
      </c>
      <c r="C82" s="8">
        <v>424</v>
      </c>
      <c r="D82" s="8">
        <v>441</v>
      </c>
      <c r="E82" s="8">
        <v>463</v>
      </c>
      <c r="F82" s="8">
        <v>372</v>
      </c>
      <c r="G82" s="8">
        <v>328</v>
      </c>
      <c r="H82" s="8">
        <v>422</v>
      </c>
      <c r="I82" s="8">
        <v>422</v>
      </c>
      <c r="J82" s="8"/>
      <c r="K82" s="8"/>
      <c r="L82" s="8"/>
      <c r="M82" s="9"/>
    </row>
    <row r="83" spans="1:13" x14ac:dyDescent="0.25">
      <c r="A83" s="3" t="s">
        <v>13</v>
      </c>
      <c r="B83" s="10">
        <v>322</v>
      </c>
      <c r="C83" s="11">
        <v>309</v>
      </c>
      <c r="D83" s="11">
        <v>364</v>
      </c>
      <c r="E83" s="11">
        <v>386</v>
      </c>
      <c r="F83" s="11">
        <v>310</v>
      </c>
      <c r="G83" s="11">
        <v>416</v>
      </c>
      <c r="H83" s="11">
        <v>548</v>
      </c>
      <c r="I83" s="11">
        <v>341</v>
      </c>
      <c r="J83" s="11"/>
      <c r="K83" s="11"/>
      <c r="L83" s="11"/>
      <c r="M83" s="12"/>
    </row>
    <row r="86" spans="1:13" x14ac:dyDescent="0.25">
      <c r="A86" s="2" t="s">
        <v>0</v>
      </c>
      <c r="D86" s="2" t="s">
        <v>1</v>
      </c>
      <c r="K86" s="2" t="s">
        <v>43</v>
      </c>
    </row>
    <row r="87" spans="1:13" x14ac:dyDescent="0.25">
      <c r="A87" s="2" t="s">
        <v>2</v>
      </c>
      <c r="I87" s="2" t="s">
        <v>3</v>
      </c>
      <c r="K87" s="2" t="s">
        <v>44</v>
      </c>
    </row>
    <row r="88" spans="1:13" x14ac:dyDescent="0.25">
      <c r="A88" s="2" t="s">
        <v>31</v>
      </c>
    </row>
    <row r="89" spans="1:13" x14ac:dyDescent="0.25">
      <c r="A89" s="2" t="s">
        <v>32</v>
      </c>
    </row>
    <row r="90" spans="1:13" x14ac:dyDescent="0.25">
      <c r="A90" s="2" t="s">
        <v>45</v>
      </c>
    </row>
    <row r="91" spans="1:13" x14ac:dyDescent="0.25">
      <c r="A91" s="2" t="s">
        <v>4</v>
      </c>
    </row>
    <row r="95" spans="1:13" x14ac:dyDescent="0.25">
      <c r="B95" s="1" t="s">
        <v>5</v>
      </c>
    </row>
    <row r="96" spans="1:13" x14ac:dyDescent="0.25">
      <c r="B96" s="3">
        <v>1</v>
      </c>
      <c r="C96" s="3">
        <v>2</v>
      </c>
      <c r="D96" s="3">
        <v>3</v>
      </c>
      <c r="E96" s="3">
        <v>4</v>
      </c>
      <c r="F96" s="3">
        <v>5</v>
      </c>
      <c r="G96" s="3">
        <v>6</v>
      </c>
      <c r="H96" s="3">
        <v>7</v>
      </c>
      <c r="I96" s="3">
        <v>8</v>
      </c>
      <c r="J96" s="3">
        <v>9</v>
      </c>
      <c r="K96" s="3">
        <v>10</v>
      </c>
      <c r="L96" s="3">
        <v>11</v>
      </c>
      <c r="M96" s="3">
        <v>12</v>
      </c>
    </row>
    <row r="97" spans="1:13" x14ac:dyDescent="0.25">
      <c r="A97" s="3" t="s">
        <v>6</v>
      </c>
      <c r="B97" s="4">
        <v>16018</v>
      </c>
      <c r="C97" s="5">
        <v>14729</v>
      </c>
      <c r="D97" s="5">
        <v>17360</v>
      </c>
      <c r="E97" s="5">
        <v>16342</v>
      </c>
      <c r="F97" s="5">
        <v>3776</v>
      </c>
      <c r="G97" s="5">
        <v>4816</v>
      </c>
      <c r="H97" s="5">
        <v>6140</v>
      </c>
      <c r="I97" s="5">
        <v>5033</v>
      </c>
      <c r="J97" s="5"/>
      <c r="K97" s="5"/>
      <c r="L97" s="5"/>
      <c r="M97" s="6"/>
    </row>
    <row r="98" spans="1:13" x14ac:dyDescent="0.25">
      <c r="A98" s="3" t="s">
        <v>7</v>
      </c>
      <c r="B98" s="7">
        <v>637</v>
      </c>
      <c r="C98" s="8">
        <v>636</v>
      </c>
      <c r="D98" s="8">
        <v>604</v>
      </c>
      <c r="E98" s="8">
        <v>650</v>
      </c>
      <c r="F98" s="8">
        <v>411</v>
      </c>
      <c r="G98" s="8">
        <v>394</v>
      </c>
      <c r="H98" s="8">
        <v>509</v>
      </c>
      <c r="I98" s="8">
        <v>440</v>
      </c>
      <c r="J98" s="8"/>
      <c r="K98" s="8"/>
      <c r="L98" s="8"/>
      <c r="M98" s="9"/>
    </row>
    <row r="99" spans="1:13" x14ac:dyDescent="0.25">
      <c r="A99" s="3" t="s">
        <v>8</v>
      </c>
      <c r="B99" s="7">
        <v>381</v>
      </c>
      <c r="C99" s="8">
        <v>368</v>
      </c>
      <c r="D99" s="8">
        <v>381</v>
      </c>
      <c r="E99" s="8">
        <v>395</v>
      </c>
      <c r="F99" s="8">
        <v>344</v>
      </c>
      <c r="G99" s="8">
        <v>336</v>
      </c>
      <c r="H99" s="8">
        <v>425</v>
      </c>
      <c r="I99" s="8">
        <v>432</v>
      </c>
      <c r="J99" s="8"/>
      <c r="K99" s="8"/>
      <c r="L99" s="8"/>
      <c r="M99" s="9"/>
    </row>
    <row r="100" spans="1:13" x14ac:dyDescent="0.25">
      <c r="A100" s="3" t="s">
        <v>9</v>
      </c>
      <c r="B100" s="7">
        <v>480</v>
      </c>
      <c r="C100" s="8">
        <v>581</v>
      </c>
      <c r="D100" s="8">
        <v>507</v>
      </c>
      <c r="E100" s="8">
        <v>327</v>
      </c>
      <c r="F100" s="8">
        <v>433</v>
      </c>
      <c r="G100" s="8">
        <v>1080</v>
      </c>
      <c r="H100" s="8">
        <v>479</v>
      </c>
      <c r="I100" s="8">
        <v>667</v>
      </c>
      <c r="J100" s="8"/>
      <c r="K100" s="8"/>
      <c r="L100" s="8"/>
      <c r="M100" s="9"/>
    </row>
    <row r="101" spans="1:13" x14ac:dyDescent="0.25">
      <c r="A101" s="3" t="s">
        <v>10</v>
      </c>
      <c r="B101" s="7">
        <v>382</v>
      </c>
      <c r="C101" s="8">
        <v>705</v>
      </c>
      <c r="D101" s="8">
        <v>489</v>
      </c>
      <c r="E101" s="8">
        <v>481</v>
      </c>
      <c r="F101" s="8">
        <v>522</v>
      </c>
      <c r="G101" s="8">
        <v>652</v>
      </c>
      <c r="H101" s="8">
        <v>351</v>
      </c>
      <c r="I101" s="8">
        <v>1695</v>
      </c>
      <c r="J101" s="8"/>
      <c r="K101" s="8"/>
      <c r="L101" s="8"/>
      <c r="M101" s="9"/>
    </row>
    <row r="102" spans="1:13" x14ac:dyDescent="0.25">
      <c r="A102" s="3" t="s">
        <v>11</v>
      </c>
      <c r="B102" s="7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9"/>
    </row>
    <row r="103" spans="1:13" x14ac:dyDescent="0.25">
      <c r="A103" s="3" t="s">
        <v>12</v>
      </c>
      <c r="B103" s="7">
        <v>467</v>
      </c>
      <c r="C103" s="8">
        <v>421</v>
      </c>
      <c r="D103" s="8">
        <v>465</v>
      </c>
      <c r="E103" s="8">
        <v>461</v>
      </c>
      <c r="F103" s="8">
        <v>369</v>
      </c>
      <c r="G103" s="8">
        <v>332</v>
      </c>
      <c r="H103" s="8">
        <v>424</v>
      </c>
      <c r="I103" s="8">
        <v>425</v>
      </c>
      <c r="J103" s="8"/>
      <c r="K103" s="8"/>
      <c r="L103" s="8"/>
      <c r="M103" s="9"/>
    </row>
    <row r="104" spans="1:13" x14ac:dyDescent="0.25">
      <c r="A104" s="3" t="s">
        <v>13</v>
      </c>
      <c r="B104" s="10">
        <v>327</v>
      </c>
      <c r="C104" s="11">
        <v>318</v>
      </c>
      <c r="D104" s="11">
        <v>368</v>
      </c>
      <c r="E104" s="11">
        <v>378</v>
      </c>
      <c r="F104" s="11">
        <v>340</v>
      </c>
      <c r="G104" s="11">
        <v>415</v>
      </c>
      <c r="H104" s="11">
        <v>551</v>
      </c>
      <c r="I104" s="11">
        <v>358</v>
      </c>
      <c r="J104" s="11"/>
      <c r="K104" s="11"/>
      <c r="L104" s="11"/>
      <c r="M104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workbookViewId="0">
      <pane xSplit="2" ySplit="3" topLeftCell="K13" activePane="bottomRight" state="frozen"/>
      <selection pane="topRight" activeCell="C1" sqref="C1"/>
      <selection pane="bottomLeft" activeCell="A4" sqref="A4"/>
      <selection pane="bottomRight" activeCell="R36" sqref="Q36:R36"/>
    </sheetView>
  </sheetViews>
  <sheetFormatPr defaultRowHeight="15" x14ac:dyDescent="0.25"/>
  <cols>
    <col min="1" max="1" width="9.140625" style="1"/>
    <col min="8" max="8" width="9.140625" style="52"/>
    <col min="11" max="11" width="6.42578125" customWidth="1"/>
    <col min="12" max="15" width="12.28515625" bestFit="1" customWidth="1"/>
    <col min="16" max="16" width="6.5703125" customWidth="1"/>
    <col min="17" max="20" width="12.28515625" style="1" bestFit="1" customWidth="1"/>
  </cols>
  <sheetData>
    <row r="1" spans="1:20" x14ac:dyDescent="0.25">
      <c r="C1" s="37" t="s">
        <v>14</v>
      </c>
      <c r="D1" s="37"/>
      <c r="E1" s="37"/>
      <c r="F1" s="37"/>
      <c r="G1" s="37"/>
      <c r="H1" s="37"/>
      <c r="I1" s="37"/>
      <c r="J1" s="37"/>
      <c r="L1" s="37" t="s">
        <v>15</v>
      </c>
      <c r="M1" s="37"/>
      <c r="N1" s="37"/>
      <c r="O1" s="37"/>
      <c r="Q1" s="37" t="s">
        <v>28</v>
      </c>
      <c r="R1" s="37"/>
      <c r="S1" s="37"/>
      <c r="T1" s="37"/>
    </row>
    <row r="2" spans="1:20" s="1" customFormat="1" x14ac:dyDescent="0.25">
      <c r="C2" s="37" t="s">
        <v>17</v>
      </c>
      <c r="D2" s="37"/>
      <c r="E2" s="37"/>
      <c r="F2" s="37"/>
      <c r="G2" s="37" t="s">
        <v>20</v>
      </c>
      <c r="H2" s="37"/>
      <c r="I2" s="37"/>
      <c r="J2" s="37"/>
      <c r="L2" s="37" t="s">
        <v>17</v>
      </c>
      <c r="M2" s="37"/>
      <c r="N2" s="37" t="s">
        <v>20</v>
      </c>
      <c r="O2" s="37"/>
      <c r="Q2" s="37" t="s">
        <v>17</v>
      </c>
      <c r="R2" s="37"/>
      <c r="S2" s="37" t="s">
        <v>20</v>
      </c>
      <c r="T2" s="37"/>
    </row>
    <row r="3" spans="1:20" s="1" customFormat="1" x14ac:dyDescent="0.25">
      <c r="A3" s="33" t="s">
        <v>22</v>
      </c>
      <c r="B3" s="33" t="s">
        <v>21</v>
      </c>
      <c r="C3" s="37" t="s">
        <v>19</v>
      </c>
      <c r="D3" s="39"/>
      <c r="E3" s="37" t="s">
        <v>18</v>
      </c>
      <c r="F3" s="37"/>
      <c r="G3" s="37" t="s">
        <v>19</v>
      </c>
      <c r="H3" s="37"/>
      <c r="I3" s="37" t="s">
        <v>18</v>
      </c>
      <c r="J3" s="37"/>
      <c r="L3" s="32" t="s">
        <v>19</v>
      </c>
      <c r="M3" s="32" t="s">
        <v>18</v>
      </c>
      <c r="N3" s="32" t="s">
        <v>19</v>
      </c>
      <c r="O3" s="32" t="s">
        <v>18</v>
      </c>
      <c r="Q3" s="32" t="s">
        <v>19</v>
      </c>
      <c r="R3" s="32" t="s">
        <v>18</v>
      </c>
      <c r="S3" s="32" t="s">
        <v>19</v>
      </c>
      <c r="T3" s="32" t="s">
        <v>18</v>
      </c>
    </row>
    <row r="4" spans="1:20" x14ac:dyDescent="0.25">
      <c r="A4" s="40" t="s">
        <v>23</v>
      </c>
      <c r="B4" s="24">
        <v>1E-4</v>
      </c>
      <c r="C4" s="14">
        <v>7110</v>
      </c>
      <c r="D4" s="15">
        <v>5344</v>
      </c>
      <c r="E4" s="14">
        <v>5927</v>
      </c>
      <c r="F4" s="16">
        <v>5712</v>
      </c>
      <c r="G4" s="18">
        <v>5189</v>
      </c>
      <c r="H4" s="9">
        <v>6121</v>
      </c>
      <c r="I4" s="17">
        <v>7139</v>
      </c>
      <c r="J4" s="19">
        <v>6337</v>
      </c>
      <c r="L4" s="26">
        <f>AVERAGE(C4:D4)</f>
        <v>6227</v>
      </c>
      <c r="M4" s="30">
        <f t="shared" ref="M4:M8" si="0">AVERAGE(E4:F4)</f>
        <v>5819.5</v>
      </c>
      <c r="N4" s="27">
        <f t="shared" ref="N4:N8" si="1">AVERAGE(G4:H4)</f>
        <v>5655</v>
      </c>
      <c r="O4" s="27">
        <f t="shared" ref="O4:O8" si="2">AVERAGE(I4:J4)</f>
        <v>6738</v>
      </c>
      <c r="Q4" s="26">
        <f>L4/$L$9</f>
        <v>16.090439276485789</v>
      </c>
      <c r="R4" s="30">
        <f>M4/$L$9</f>
        <v>15.037467700258398</v>
      </c>
      <c r="S4" s="27">
        <f>N4/$L$9</f>
        <v>14.612403100775193</v>
      </c>
      <c r="T4" s="27">
        <f>O4/$L$9</f>
        <v>17.410852713178294</v>
      </c>
    </row>
    <row r="5" spans="1:20" x14ac:dyDescent="0.25">
      <c r="A5" s="41"/>
      <c r="B5" s="25">
        <f>B4/10</f>
        <v>1.0000000000000001E-5</v>
      </c>
      <c r="C5" s="17">
        <v>463</v>
      </c>
      <c r="D5" s="18">
        <v>962</v>
      </c>
      <c r="E5" s="17">
        <v>499</v>
      </c>
      <c r="F5" s="19">
        <v>542</v>
      </c>
      <c r="G5" s="18">
        <v>355</v>
      </c>
      <c r="H5" s="9">
        <v>349</v>
      </c>
      <c r="I5" s="17">
        <v>464</v>
      </c>
      <c r="J5" s="19">
        <v>387</v>
      </c>
      <c r="L5" s="28">
        <f t="shared" ref="L5:L8" si="3">AVERAGE(C5:D5)</f>
        <v>712.5</v>
      </c>
      <c r="M5" s="31">
        <f t="shared" si="0"/>
        <v>520.5</v>
      </c>
      <c r="N5" s="29">
        <f t="shared" si="1"/>
        <v>352</v>
      </c>
      <c r="O5" s="29">
        <f t="shared" si="2"/>
        <v>425.5</v>
      </c>
      <c r="Q5" s="34">
        <f>L5/$L$9</f>
        <v>1.8410852713178294</v>
      </c>
      <c r="R5" s="35">
        <f>M5/$L$9</f>
        <v>1.3449612403100775</v>
      </c>
      <c r="S5" s="36">
        <f>N5/$L$9</f>
        <v>0.90956072351421191</v>
      </c>
      <c r="T5" s="36">
        <f>O5/$L$9</f>
        <v>1.099483204134367</v>
      </c>
    </row>
    <row r="6" spans="1:20" x14ac:dyDescent="0.25">
      <c r="A6" s="41"/>
      <c r="B6" s="25">
        <f t="shared" ref="B6:B8" si="4">B5/10</f>
        <v>1.0000000000000002E-6</v>
      </c>
      <c r="C6" s="17">
        <v>337</v>
      </c>
      <c r="D6" s="18">
        <v>326</v>
      </c>
      <c r="E6" s="17">
        <v>344</v>
      </c>
      <c r="F6" s="19">
        <v>627</v>
      </c>
      <c r="G6" s="18">
        <v>335</v>
      </c>
      <c r="H6" s="9">
        <v>344</v>
      </c>
      <c r="I6" s="17">
        <v>412</v>
      </c>
      <c r="J6" s="19">
        <v>395</v>
      </c>
      <c r="L6" s="28">
        <f t="shared" si="3"/>
        <v>331.5</v>
      </c>
      <c r="M6" s="31">
        <f t="shared" si="0"/>
        <v>485.5</v>
      </c>
      <c r="N6" s="29">
        <f t="shared" si="1"/>
        <v>339.5</v>
      </c>
      <c r="O6" s="29">
        <f t="shared" si="2"/>
        <v>403.5</v>
      </c>
      <c r="Q6" s="34">
        <f>L6/$L$9</f>
        <v>0.85658914728682167</v>
      </c>
      <c r="R6" s="35">
        <f>M6/$L$9</f>
        <v>1.2545219638242895</v>
      </c>
      <c r="S6" s="36">
        <f>N6/$L$9</f>
        <v>0.87726098191214474</v>
      </c>
      <c r="T6" s="36">
        <f>O6/$L$9</f>
        <v>1.0426356589147288</v>
      </c>
    </row>
    <row r="7" spans="1:20" x14ac:dyDescent="0.25">
      <c r="A7" s="41"/>
      <c r="B7" s="25">
        <f t="shared" si="4"/>
        <v>1.0000000000000002E-7</v>
      </c>
      <c r="C7" s="17">
        <v>467</v>
      </c>
      <c r="D7" s="18">
        <v>528</v>
      </c>
      <c r="E7" s="17">
        <v>506</v>
      </c>
      <c r="F7" s="19">
        <v>327</v>
      </c>
      <c r="G7" s="18">
        <v>427</v>
      </c>
      <c r="H7" s="53" t="s">
        <v>55</v>
      </c>
      <c r="I7" s="17">
        <v>322</v>
      </c>
      <c r="J7" s="19">
        <v>650</v>
      </c>
      <c r="L7" s="28">
        <f t="shared" si="3"/>
        <v>497.5</v>
      </c>
      <c r="M7" s="31">
        <f t="shared" si="0"/>
        <v>416.5</v>
      </c>
      <c r="N7" s="29">
        <f t="shared" si="1"/>
        <v>427</v>
      </c>
      <c r="O7" s="29">
        <f t="shared" si="2"/>
        <v>486</v>
      </c>
      <c r="Q7" s="34">
        <f>L7/$L$9</f>
        <v>1.2855297157622738</v>
      </c>
      <c r="R7" s="35">
        <f>M7/$L$9</f>
        <v>1.0762273901808785</v>
      </c>
      <c r="S7" s="36">
        <f>N7/$L$9</f>
        <v>1.103359173126615</v>
      </c>
      <c r="T7" s="36">
        <f>O7/$L$9</f>
        <v>1.2558139534883721</v>
      </c>
    </row>
    <row r="8" spans="1:20" x14ac:dyDescent="0.25">
      <c r="A8" s="41"/>
      <c r="B8" s="25">
        <f t="shared" si="4"/>
        <v>1.0000000000000002E-8</v>
      </c>
      <c r="C8" s="17">
        <v>378</v>
      </c>
      <c r="D8" s="18">
        <v>590</v>
      </c>
      <c r="E8" s="17">
        <v>447</v>
      </c>
      <c r="F8" s="19">
        <v>475</v>
      </c>
      <c r="G8" s="18">
        <v>514</v>
      </c>
      <c r="H8" s="9">
        <v>607</v>
      </c>
      <c r="I8" s="17">
        <v>332</v>
      </c>
      <c r="J8" s="23" t="s">
        <v>50</v>
      </c>
      <c r="L8" s="28">
        <f t="shared" si="3"/>
        <v>484</v>
      </c>
      <c r="M8" s="31">
        <f t="shared" si="0"/>
        <v>461</v>
      </c>
      <c r="N8" s="29">
        <f t="shared" si="1"/>
        <v>560.5</v>
      </c>
      <c r="O8" s="29">
        <f t="shared" si="2"/>
        <v>332</v>
      </c>
      <c r="Q8" s="34">
        <f>L8/$L$9</f>
        <v>1.2506459948320414</v>
      </c>
      <c r="R8" s="35">
        <f>M8/$L$9</f>
        <v>1.1912144702842378</v>
      </c>
      <c r="S8" s="36">
        <f>N8/$L$9</f>
        <v>1.4483204134366925</v>
      </c>
      <c r="T8" s="36">
        <f>O8/$L$9</f>
        <v>0.8578811369509044</v>
      </c>
    </row>
    <row r="9" spans="1:20" x14ac:dyDescent="0.25">
      <c r="A9" s="41"/>
      <c r="B9" s="54" t="s">
        <v>16</v>
      </c>
      <c r="C9" s="14">
        <v>456</v>
      </c>
      <c r="D9" s="15">
        <v>328</v>
      </c>
      <c r="E9" s="55" t="s">
        <v>51</v>
      </c>
      <c r="F9" s="16">
        <v>454</v>
      </c>
      <c r="G9" s="15">
        <v>372</v>
      </c>
      <c r="H9" s="6">
        <v>334</v>
      </c>
      <c r="I9" s="14">
        <v>501</v>
      </c>
      <c r="J9" s="16">
        <v>394</v>
      </c>
      <c r="L9" s="43">
        <f>AVERAGE(C9:J10)</f>
        <v>387</v>
      </c>
      <c r="M9" s="44"/>
      <c r="N9" s="44"/>
      <c r="O9" s="45"/>
      <c r="Q9" s="43">
        <f>L9/$L$9</f>
        <v>1</v>
      </c>
      <c r="R9" s="44"/>
      <c r="S9" s="44"/>
      <c r="T9" s="45"/>
    </row>
    <row r="10" spans="1:20" x14ac:dyDescent="0.25">
      <c r="A10" s="42"/>
      <c r="B10" s="38"/>
      <c r="C10" s="20">
        <v>313</v>
      </c>
      <c r="D10" s="21">
        <v>312</v>
      </c>
      <c r="E10" s="20">
        <v>345</v>
      </c>
      <c r="F10" s="22">
        <v>397</v>
      </c>
      <c r="G10" s="21">
        <v>304</v>
      </c>
      <c r="H10" s="12">
        <v>416</v>
      </c>
      <c r="I10" s="20">
        <v>540</v>
      </c>
      <c r="J10" s="22">
        <v>339</v>
      </c>
      <c r="L10" s="46"/>
      <c r="M10" s="47"/>
      <c r="N10" s="47"/>
      <c r="O10" s="48"/>
      <c r="Q10" s="46"/>
      <c r="R10" s="47"/>
      <c r="S10" s="47"/>
      <c r="T10" s="48"/>
    </row>
    <row r="11" spans="1:20" x14ac:dyDescent="0.25">
      <c r="L11" s="13"/>
      <c r="M11" s="13"/>
      <c r="N11" s="13"/>
      <c r="O11" s="13"/>
      <c r="Q11" s="13"/>
      <c r="R11" s="13"/>
      <c r="S11" s="13"/>
      <c r="T11" s="13"/>
    </row>
    <row r="12" spans="1:20" x14ac:dyDescent="0.25">
      <c r="A12" s="40" t="s">
        <v>24</v>
      </c>
      <c r="B12" s="24">
        <v>1E-4</v>
      </c>
      <c r="C12" s="14">
        <v>8922</v>
      </c>
      <c r="D12" s="15">
        <v>7517</v>
      </c>
      <c r="E12" s="14">
        <v>8595</v>
      </c>
      <c r="F12" s="16">
        <v>8495</v>
      </c>
      <c r="G12" s="15">
        <v>4659</v>
      </c>
      <c r="H12" s="6">
        <v>5681</v>
      </c>
      <c r="I12" s="14">
        <v>6605</v>
      </c>
      <c r="J12" s="16">
        <v>5882</v>
      </c>
      <c r="L12" s="26">
        <f>AVERAGE(C12:D12)</f>
        <v>8219.5</v>
      </c>
      <c r="M12" s="30">
        <f>AVERAGE(E12:F12)</f>
        <v>8545</v>
      </c>
      <c r="N12" s="27">
        <f>AVERAGE(G12:H12)</f>
        <v>5170</v>
      </c>
      <c r="O12" s="27">
        <f>AVERAGE(I12:J12)</f>
        <v>6243.5</v>
      </c>
      <c r="Q12" s="26">
        <f>L12/$L$17</f>
        <v>21.129820051413883</v>
      </c>
      <c r="R12" s="30">
        <f>M12/$L$17</f>
        <v>21.966580976863753</v>
      </c>
      <c r="S12" s="27">
        <f>N12/$L$17</f>
        <v>13.290488431876607</v>
      </c>
      <c r="T12" s="27">
        <f>O12/$L$17</f>
        <v>16.050128534704371</v>
      </c>
    </row>
    <row r="13" spans="1:20" x14ac:dyDescent="0.25">
      <c r="A13" s="41"/>
      <c r="B13" s="25">
        <f>B12/10</f>
        <v>1.0000000000000001E-5</v>
      </c>
      <c r="C13" s="17">
        <v>523</v>
      </c>
      <c r="D13" s="18">
        <v>1030</v>
      </c>
      <c r="E13" s="17">
        <v>552</v>
      </c>
      <c r="F13" s="19">
        <v>596</v>
      </c>
      <c r="G13" s="18">
        <v>405</v>
      </c>
      <c r="H13" s="9">
        <v>374</v>
      </c>
      <c r="I13" s="17">
        <v>510</v>
      </c>
      <c r="J13" s="19">
        <v>467</v>
      </c>
      <c r="L13" s="28">
        <f t="shared" ref="L13:L16" si="5">AVERAGE(C13:D13)</f>
        <v>776.5</v>
      </c>
      <c r="M13" s="31">
        <f t="shared" ref="M13:M16" si="6">AVERAGE(E13:F13)</f>
        <v>574</v>
      </c>
      <c r="N13" s="29">
        <f t="shared" ref="N13:N16" si="7">AVERAGE(G13:H13)</f>
        <v>389.5</v>
      </c>
      <c r="O13" s="29">
        <f t="shared" ref="O13:O16" si="8">AVERAGE(I13:J13)</f>
        <v>488.5</v>
      </c>
      <c r="Q13" s="34">
        <f>L13/$L$17</f>
        <v>1.9961439588688945</v>
      </c>
      <c r="R13" s="35">
        <f>M13/$L$17</f>
        <v>1.4755784061696657</v>
      </c>
      <c r="S13" s="36">
        <f>N13/$L$17</f>
        <v>1.0012853470437018</v>
      </c>
      <c r="T13" s="36">
        <f>O13/$L$17</f>
        <v>1.255784061696658</v>
      </c>
    </row>
    <row r="14" spans="1:20" x14ac:dyDescent="0.25">
      <c r="A14" s="41"/>
      <c r="B14" s="25">
        <f t="shared" ref="B14:B16" si="9">B13/10</f>
        <v>1.0000000000000002E-6</v>
      </c>
      <c r="C14" s="17">
        <v>342</v>
      </c>
      <c r="D14" s="18">
        <v>323</v>
      </c>
      <c r="E14" s="17">
        <v>349</v>
      </c>
      <c r="F14" s="19">
        <v>915</v>
      </c>
      <c r="G14" s="18">
        <v>367</v>
      </c>
      <c r="H14" s="9">
        <v>331</v>
      </c>
      <c r="I14" s="17">
        <v>410</v>
      </c>
      <c r="J14" s="19">
        <v>398</v>
      </c>
      <c r="L14" s="28">
        <f t="shared" si="5"/>
        <v>332.5</v>
      </c>
      <c r="M14" s="31">
        <f t="shared" si="6"/>
        <v>632</v>
      </c>
      <c r="N14" s="29">
        <f t="shared" si="7"/>
        <v>349</v>
      </c>
      <c r="O14" s="29">
        <f t="shared" si="8"/>
        <v>404</v>
      </c>
      <c r="Q14" s="34">
        <f>L14/$L$17</f>
        <v>0.85475578406169661</v>
      </c>
      <c r="R14" s="35">
        <f>M14/$L$17</f>
        <v>1.6246786632390746</v>
      </c>
      <c r="S14" s="36">
        <f>N14/$L$17</f>
        <v>0.89717223650385602</v>
      </c>
      <c r="T14" s="36">
        <f>O14/$L$17</f>
        <v>1.038560411311054</v>
      </c>
    </row>
    <row r="15" spans="1:20" x14ac:dyDescent="0.25">
      <c r="A15" s="41"/>
      <c r="B15" s="25">
        <f t="shared" si="9"/>
        <v>1.0000000000000002E-7</v>
      </c>
      <c r="C15" s="17">
        <v>469</v>
      </c>
      <c r="D15" s="18">
        <v>577</v>
      </c>
      <c r="E15" s="17">
        <v>504</v>
      </c>
      <c r="F15" s="19">
        <v>329</v>
      </c>
      <c r="G15" s="18">
        <v>425</v>
      </c>
      <c r="H15" s="53" t="s">
        <v>54</v>
      </c>
      <c r="I15" s="17">
        <v>328</v>
      </c>
      <c r="J15" s="19">
        <v>668</v>
      </c>
      <c r="L15" s="28">
        <f t="shared" si="5"/>
        <v>523</v>
      </c>
      <c r="M15" s="31">
        <f t="shared" si="6"/>
        <v>416.5</v>
      </c>
      <c r="N15" s="29">
        <f t="shared" si="7"/>
        <v>425</v>
      </c>
      <c r="O15" s="29">
        <f t="shared" si="8"/>
        <v>498</v>
      </c>
      <c r="Q15" s="34">
        <f>L15/$L$17</f>
        <v>1.3444730077120823</v>
      </c>
      <c r="R15" s="35">
        <f>M15/$L$17</f>
        <v>1.0706940874035991</v>
      </c>
      <c r="S15" s="36">
        <f>N15/$L$17</f>
        <v>1.0925449871465296</v>
      </c>
      <c r="T15" s="36">
        <f>O15/$L$17</f>
        <v>1.2802056555269923</v>
      </c>
    </row>
    <row r="16" spans="1:20" x14ac:dyDescent="0.25">
      <c r="A16" s="41"/>
      <c r="B16" s="25">
        <f t="shared" si="9"/>
        <v>1.0000000000000002E-8</v>
      </c>
      <c r="C16" s="17">
        <v>374</v>
      </c>
      <c r="D16" s="18">
        <v>592</v>
      </c>
      <c r="E16" s="17">
        <v>447</v>
      </c>
      <c r="F16" s="19">
        <v>476</v>
      </c>
      <c r="G16" s="18">
        <v>516</v>
      </c>
      <c r="H16" s="9">
        <v>635</v>
      </c>
      <c r="I16" s="17">
        <v>358</v>
      </c>
      <c r="J16" s="23" t="s">
        <v>49</v>
      </c>
      <c r="L16" s="28">
        <f t="shared" si="5"/>
        <v>483</v>
      </c>
      <c r="M16" s="31">
        <f t="shared" si="6"/>
        <v>461.5</v>
      </c>
      <c r="N16" s="29">
        <f t="shared" si="7"/>
        <v>575.5</v>
      </c>
      <c r="O16" s="29">
        <f t="shared" si="8"/>
        <v>358</v>
      </c>
      <c r="Q16" s="34">
        <f>L16/$L$17</f>
        <v>1.2416452442159382</v>
      </c>
      <c r="R16" s="35">
        <f>M16/$L$17</f>
        <v>1.1863753213367609</v>
      </c>
      <c r="S16" s="36">
        <f>N16/$L$17</f>
        <v>1.4794344473007712</v>
      </c>
      <c r="T16" s="36">
        <f>O16/$L$17</f>
        <v>0.92030848329048842</v>
      </c>
    </row>
    <row r="17" spans="1:20" x14ac:dyDescent="0.25">
      <c r="A17" s="41"/>
      <c r="B17" s="54" t="s">
        <v>16</v>
      </c>
      <c r="C17" s="14">
        <v>445</v>
      </c>
      <c r="D17" s="15">
        <v>363</v>
      </c>
      <c r="E17" s="14">
        <v>427</v>
      </c>
      <c r="F17" s="16">
        <v>462</v>
      </c>
      <c r="G17" s="56">
        <v>372</v>
      </c>
      <c r="H17" s="6">
        <v>330</v>
      </c>
      <c r="I17" s="14">
        <v>416</v>
      </c>
      <c r="J17" s="16">
        <v>441</v>
      </c>
      <c r="L17" s="43">
        <f>AVERAGE(C17:J18)</f>
        <v>389</v>
      </c>
      <c r="M17" s="44"/>
      <c r="N17" s="44"/>
      <c r="O17" s="45"/>
      <c r="Q17" s="43"/>
      <c r="R17" s="44"/>
      <c r="S17" s="44"/>
      <c r="T17" s="45"/>
    </row>
    <row r="18" spans="1:20" x14ac:dyDescent="0.25">
      <c r="A18" s="42"/>
      <c r="B18" s="38"/>
      <c r="C18" s="20">
        <v>322</v>
      </c>
      <c r="D18" s="21">
        <v>314</v>
      </c>
      <c r="E18" s="20">
        <v>343</v>
      </c>
      <c r="F18" s="22">
        <v>390</v>
      </c>
      <c r="G18" s="21">
        <v>302</v>
      </c>
      <c r="H18" s="12">
        <v>415</v>
      </c>
      <c r="I18" s="20">
        <v>540</v>
      </c>
      <c r="J18" s="22">
        <v>342</v>
      </c>
      <c r="L18" s="46"/>
      <c r="M18" s="47"/>
      <c r="N18" s="47"/>
      <c r="O18" s="48"/>
      <c r="Q18" s="46"/>
      <c r="R18" s="47"/>
      <c r="S18" s="47"/>
      <c r="T18" s="48"/>
    </row>
    <row r="19" spans="1:20" x14ac:dyDescent="0.25">
      <c r="L19" s="13"/>
      <c r="M19" s="13"/>
      <c r="N19" s="13"/>
      <c r="O19" s="13"/>
      <c r="Q19" s="13"/>
      <c r="R19" s="13"/>
      <c r="S19" s="13"/>
      <c r="T19" s="13"/>
    </row>
    <row r="20" spans="1:20" x14ac:dyDescent="0.25">
      <c r="A20" s="40" t="s">
        <v>25</v>
      </c>
      <c r="B20" s="24">
        <v>1E-4</v>
      </c>
      <c r="C20" s="14">
        <v>11357</v>
      </c>
      <c r="D20" s="15">
        <v>9924</v>
      </c>
      <c r="E20" s="14">
        <v>11527</v>
      </c>
      <c r="F20" s="16">
        <v>11212</v>
      </c>
      <c r="G20" s="15">
        <v>4227</v>
      </c>
      <c r="H20" s="6">
        <v>5125</v>
      </c>
      <c r="I20" s="14">
        <v>6373</v>
      </c>
      <c r="J20" s="16">
        <v>5473</v>
      </c>
      <c r="L20" s="26">
        <f>AVERAGE(C20:D20)</f>
        <v>10640.5</v>
      </c>
      <c r="M20" s="30">
        <f>AVERAGE(E20:F20)</f>
        <v>11369.5</v>
      </c>
      <c r="N20" s="27">
        <f>AVERAGE(G20:H20)</f>
        <v>4676</v>
      </c>
      <c r="O20" s="27">
        <f>AVERAGE(I20:J20)</f>
        <v>5923</v>
      </c>
      <c r="Q20" s="26">
        <f>L20/$L$25</f>
        <v>27.087987271280827</v>
      </c>
      <c r="R20" s="30">
        <f>M20/$L$25</f>
        <v>28.943834526650758</v>
      </c>
      <c r="S20" s="27">
        <f>N20/$L$25</f>
        <v>11.903898170246618</v>
      </c>
      <c r="T20" s="27">
        <f>O20/$L$25</f>
        <v>15.078440731901352</v>
      </c>
    </row>
    <row r="21" spans="1:20" x14ac:dyDescent="0.25">
      <c r="A21" s="41"/>
      <c r="B21" s="25">
        <f>B20/10</f>
        <v>1.0000000000000001E-5</v>
      </c>
      <c r="C21" s="17">
        <v>572</v>
      </c>
      <c r="D21" s="18">
        <v>900</v>
      </c>
      <c r="E21" s="17">
        <v>559</v>
      </c>
      <c r="F21" s="19">
        <v>621</v>
      </c>
      <c r="G21" s="18">
        <v>409</v>
      </c>
      <c r="H21" s="9">
        <v>388</v>
      </c>
      <c r="I21" s="17">
        <v>509</v>
      </c>
      <c r="J21" s="19">
        <v>424</v>
      </c>
      <c r="L21" s="28">
        <f t="shared" ref="L21:L24" si="10">AVERAGE(C21:D21)</f>
        <v>736</v>
      </c>
      <c r="M21" s="31">
        <f t="shared" ref="M21:M24" si="11">AVERAGE(E21:F21)</f>
        <v>590</v>
      </c>
      <c r="N21" s="29">
        <f t="shared" ref="N21:N24" si="12">AVERAGE(G21:H21)</f>
        <v>398.5</v>
      </c>
      <c r="O21" s="29">
        <f t="shared" ref="O21:O24" si="13">AVERAGE(I21:J21)</f>
        <v>466.5</v>
      </c>
      <c r="Q21" s="34">
        <f>L21/$L$25</f>
        <v>1.873667462211615</v>
      </c>
      <c r="R21" s="35">
        <f>M21/$L$25</f>
        <v>1.501988862370724</v>
      </c>
      <c r="S21" s="36">
        <f>N21/$L$25</f>
        <v>1.0144789180588702</v>
      </c>
      <c r="T21" s="36">
        <f>O21/$L$25</f>
        <v>1.1875894988066826</v>
      </c>
    </row>
    <row r="22" spans="1:20" x14ac:dyDescent="0.25">
      <c r="A22" s="41"/>
      <c r="B22" s="25">
        <f t="shared" ref="B22:B24" si="14">B21/10</f>
        <v>1.0000000000000002E-6</v>
      </c>
      <c r="C22" s="17">
        <v>337</v>
      </c>
      <c r="D22" s="18">
        <v>340</v>
      </c>
      <c r="E22" s="17">
        <v>346</v>
      </c>
      <c r="F22" s="19">
        <v>531</v>
      </c>
      <c r="G22" s="18">
        <v>337</v>
      </c>
      <c r="H22" s="9">
        <v>335</v>
      </c>
      <c r="I22" s="17">
        <v>413</v>
      </c>
      <c r="J22" s="19">
        <v>408</v>
      </c>
      <c r="L22" s="28">
        <f t="shared" si="10"/>
        <v>338.5</v>
      </c>
      <c r="M22" s="31">
        <f t="shared" si="11"/>
        <v>438.5</v>
      </c>
      <c r="N22" s="29">
        <f t="shared" si="12"/>
        <v>336</v>
      </c>
      <c r="O22" s="29">
        <f t="shared" si="13"/>
        <v>410.5</v>
      </c>
      <c r="Q22" s="34">
        <f>L22/$L$25</f>
        <v>0.86173428798727125</v>
      </c>
      <c r="R22" s="35">
        <f>M22/$L$25</f>
        <v>1.1163086714399364</v>
      </c>
      <c r="S22" s="36">
        <f>N22/$L$25</f>
        <v>0.8553699284009546</v>
      </c>
      <c r="T22" s="36">
        <f>O22/$L$25</f>
        <v>1.0450278440731902</v>
      </c>
    </row>
    <row r="23" spans="1:20" x14ac:dyDescent="0.25">
      <c r="A23" s="41"/>
      <c r="B23" s="25">
        <f t="shared" si="14"/>
        <v>1.0000000000000002E-7</v>
      </c>
      <c r="C23" s="17">
        <v>469</v>
      </c>
      <c r="D23" s="18">
        <v>578</v>
      </c>
      <c r="E23" s="17">
        <v>512</v>
      </c>
      <c r="F23" s="19">
        <v>339</v>
      </c>
      <c r="G23" s="18">
        <v>422</v>
      </c>
      <c r="H23" s="53" t="s">
        <v>54</v>
      </c>
      <c r="I23" s="17">
        <v>325</v>
      </c>
      <c r="J23" s="19">
        <v>653</v>
      </c>
      <c r="L23" s="28">
        <f t="shared" si="10"/>
        <v>523.5</v>
      </c>
      <c r="M23" s="31">
        <f t="shared" si="11"/>
        <v>425.5</v>
      </c>
      <c r="N23" s="29">
        <f t="shared" si="12"/>
        <v>422</v>
      </c>
      <c r="O23" s="29">
        <f t="shared" si="13"/>
        <v>489</v>
      </c>
      <c r="Q23" s="34">
        <f>L23/$L$25</f>
        <v>1.3326968973747018</v>
      </c>
      <c r="R23" s="35">
        <f>M23/$L$25</f>
        <v>1.0832140015910898</v>
      </c>
      <c r="S23" s="36">
        <f>N23/$L$25</f>
        <v>1.0743038981702466</v>
      </c>
      <c r="T23" s="36">
        <f>O23/$L$25</f>
        <v>1.2448687350835321</v>
      </c>
    </row>
    <row r="24" spans="1:20" x14ac:dyDescent="0.25">
      <c r="A24" s="41"/>
      <c r="B24" s="25">
        <f t="shared" si="14"/>
        <v>1.0000000000000002E-8</v>
      </c>
      <c r="C24" s="17">
        <v>372</v>
      </c>
      <c r="D24" s="18">
        <v>702</v>
      </c>
      <c r="E24" s="17">
        <v>466</v>
      </c>
      <c r="F24" s="19">
        <v>477</v>
      </c>
      <c r="G24" s="18">
        <v>521</v>
      </c>
      <c r="H24" s="9">
        <v>687</v>
      </c>
      <c r="I24" s="17">
        <v>357</v>
      </c>
      <c r="J24" s="23" t="s">
        <v>48</v>
      </c>
      <c r="L24" s="28">
        <f t="shared" si="10"/>
        <v>537</v>
      </c>
      <c r="M24" s="31">
        <f t="shared" si="11"/>
        <v>471.5</v>
      </c>
      <c r="N24" s="29">
        <f t="shared" si="12"/>
        <v>604</v>
      </c>
      <c r="O24" s="29">
        <f t="shared" si="13"/>
        <v>357</v>
      </c>
      <c r="Q24" s="34">
        <f>L24/$L$25</f>
        <v>1.3670644391408115</v>
      </c>
      <c r="R24" s="35">
        <f>M24/$L$25</f>
        <v>1.2003182179793159</v>
      </c>
      <c r="S24" s="36">
        <f>N24/$L$25</f>
        <v>1.537629276054097</v>
      </c>
      <c r="T24" s="36">
        <f>O24/$L$25</f>
        <v>0.90883054892601434</v>
      </c>
    </row>
    <row r="25" spans="1:20" x14ac:dyDescent="0.25">
      <c r="A25" s="41"/>
      <c r="B25" s="54" t="s">
        <v>16</v>
      </c>
      <c r="C25" s="14">
        <v>454</v>
      </c>
      <c r="D25" s="15">
        <v>421</v>
      </c>
      <c r="E25" s="14">
        <v>444</v>
      </c>
      <c r="F25" s="16">
        <v>453</v>
      </c>
      <c r="G25" s="56">
        <v>368</v>
      </c>
      <c r="H25" s="6">
        <v>335</v>
      </c>
      <c r="I25" s="14">
        <v>431</v>
      </c>
      <c r="J25" s="16">
        <v>417</v>
      </c>
      <c r="L25" s="43">
        <f>AVERAGE(C25:J26)</f>
        <v>392.8125</v>
      </c>
      <c r="M25" s="44"/>
      <c r="N25" s="44"/>
      <c r="O25" s="45"/>
      <c r="Q25" s="43"/>
      <c r="R25" s="44"/>
      <c r="S25" s="44"/>
      <c r="T25" s="45"/>
    </row>
    <row r="26" spans="1:20" x14ac:dyDescent="0.25">
      <c r="A26" s="42"/>
      <c r="B26" s="38"/>
      <c r="C26" s="20">
        <v>324</v>
      </c>
      <c r="D26" s="21">
        <v>321</v>
      </c>
      <c r="E26" s="20">
        <v>349</v>
      </c>
      <c r="F26" s="22">
        <v>374</v>
      </c>
      <c r="G26" s="21">
        <v>303</v>
      </c>
      <c r="H26" s="12">
        <v>409</v>
      </c>
      <c r="I26" s="20">
        <v>539</v>
      </c>
      <c r="J26" s="22">
        <v>343</v>
      </c>
      <c r="L26" s="46"/>
      <c r="M26" s="47"/>
      <c r="N26" s="47"/>
      <c r="O26" s="48"/>
      <c r="Q26" s="46"/>
      <c r="R26" s="47"/>
      <c r="S26" s="47"/>
      <c r="T26" s="48"/>
    </row>
    <row r="27" spans="1:20" x14ac:dyDescent="0.25">
      <c r="L27" s="13"/>
      <c r="M27" s="13"/>
      <c r="N27" s="13"/>
      <c r="O27" s="13"/>
      <c r="Q27" s="13"/>
      <c r="R27" s="13"/>
      <c r="S27" s="13"/>
      <c r="T27" s="13"/>
    </row>
    <row r="28" spans="1:20" x14ac:dyDescent="0.25">
      <c r="A28" s="40" t="s">
        <v>26</v>
      </c>
      <c r="B28" s="24">
        <v>1E-4</v>
      </c>
      <c r="C28" s="14">
        <v>13254</v>
      </c>
      <c r="D28" s="15">
        <v>11920</v>
      </c>
      <c r="E28" s="14">
        <v>14082</v>
      </c>
      <c r="F28" s="16">
        <v>13452</v>
      </c>
      <c r="G28" s="15">
        <v>3985</v>
      </c>
      <c r="H28" s="6">
        <v>4935</v>
      </c>
      <c r="I28" s="14">
        <v>6229</v>
      </c>
      <c r="J28" s="16">
        <v>5272</v>
      </c>
      <c r="L28" s="26">
        <f>AVERAGE(C28:D28)</f>
        <v>12587</v>
      </c>
      <c r="M28" s="30">
        <f>AVERAGE(E28:F28)</f>
        <v>13767</v>
      </c>
      <c r="N28" s="27">
        <f>AVERAGE(G28:H28)</f>
        <v>4460</v>
      </c>
      <c r="O28" s="27">
        <f>AVERAGE(I28:J28)</f>
        <v>5750.5</v>
      </c>
      <c r="Q28" s="26">
        <f>L28/$L$33</f>
        <v>31.845667299177734</v>
      </c>
      <c r="R28" s="30">
        <f>M28/$L$33</f>
        <v>34.831119544592028</v>
      </c>
      <c r="S28" s="27">
        <f>N28/$L$33</f>
        <v>11.283997469955724</v>
      </c>
      <c r="T28" s="27">
        <f>O28/$L$33</f>
        <v>14.549019607843137</v>
      </c>
    </row>
    <row r="29" spans="1:20" x14ac:dyDescent="0.25">
      <c r="A29" s="41"/>
      <c r="B29" s="25">
        <f>B28/10</f>
        <v>1.0000000000000001E-5</v>
      </c>
      <c r="C29" s="17">
        <v>599</v>
      </c>
      <c r="D29" s="18">
        <v>615</v>
      </c>
      <c r="E29" s="17">
        <v>580</v>
      </c>
      <c r="F29" s="19">
        <v>636</v>
      </c>
      <c r="G29" s="18">
        <v>450</v>
      </c>
      <c r="H29" s="9">
        <v>403</v>
      </c>
      <c r="I29" s="17">
        <v>515</v>
      </c>
      <c r="J29" s="19">
        <v>432</v>
      </c>
      <c r="L29" s="28">
        <f t="shared" ref="L29:L32" si="15">AVERAGE(C29:D29)</f>
        <v>607</v>
      </c>
      <c r="M29" s="31">
        <f t="shared" ref="M29:M32" si="16">AVERAGE(E29:F29)</f>
        <v>608</v>
      </c>
      <c r="N29" s="29">
        <f t="shared" ref="N29:N32" si="17">AVERAGE(G29:H29)</f>
        <v>426.5</v>
      </c>
      <c r="O29" s="29">
        <f t="shared" ref="O29:O32" si="18">AVERAGE(I29:J29)</f>
        <v>473.5</v>
      </c>
      <c r="Q29" s="34">
        <f>L29/$L$33</f>
        <v>1.5357368753953193</v>
      </c>
      <c r="R29" s="35">
        <f>M29/$L$33</f>
        <v>1.5382669196710943</v>
      </c>
      <c r="S29" s="36">
        <f>N29/$L$33</f>
        <v>1.0790638836179633</v>
      </c>
      <c r="T29" s="36">
        <f>O29/$L$33</f>
        <v>1.1979759645793802</v>
      </c>
    </row>
    <row r="30" spans="1:20" x14ac:dyDescent="0.25">
      <c r="A30" s="41"/>
      <c r="B30" s="25">
        <f t="shared" ref="B30:B32" si="19">B29/10</f>
        <v>1.0000000000000002E-6</v>
      </c>
      <c r="C30" s="17">
        <v>353</v>
      </c>
      <c r="D30" s="18">
        <v>355</v>
      </c>
      <c r="E30" s="17">
        <v>356</v>
      </c>
      <c r="F30" s="19">
        <v>384</v>
      </c>
      <c r="G30" s="18">
        <v>341</v>
      </c>
      <c r="H30" s="9">
        <v>334</v>
      </c>
      <c r="I30" s="17">
        <v>420</v>
      </c>
      <c r="J30" s="19">
        <v>415</v>
      </c>
      <c r="L30" s="28">
        <f t="shared" si="15"/>
        <v>354</v>
      </c>
      <c r="M30" s="31">
        <f t="shared" si="16"/>
        <v>370</v>
      </c>
      <c r="N30" s="29">
        <f t="shared" si="17"/>
        <v>337.5</v>
      </c>
      <c r="O30" s="29">
        <f t="shared" si="18"/>
        <v>417.5</v>
      </c>
      <c r="Q30" s="34">
        <f>L30/$L$33</f>
        <v>0.89563567362428842</v>
      </c>
      <c r="R30" s="35">
        <f>M30/$L$33</f>
        <v>0.93611638203668568</v>
      </c>
      <c r="S30" s="36">
        <f>N30/$L$33</f>
        <v>0.85388994307400379</v>
      </c>
      <c r="T30" s="36">
        <f>O30/$L$33</f>
        <v>1.05629348513599</v>
      </c>
    </row>
    <row r="31" spans="1:20" x14ac:dyDescent="0.25">
      <c r="A31" s="41"/>
      <c r="B31" s="25">
        <f t="shared" si="19"/>
        <v>1.0000000000000002E-7</v>
      </c>
      <c r="C31" s="17">
        <v>470</v>
      </c>
      <c r="D31" s="18">
        <v>599</v>
      </c>
      <c r="E31" s="17">
        <v>504</v>
      </c>
      <c r="F31" s="19">
        <v>325</v>
      </c>
      <c r="G31" s="18">
        <v>419</v>
      </c>
      <c r="H31" s="53" t="s">
        <v>52</v>
      </c>
      <c r="I31" s="17">
        <v>333</v>
      </c>
      <c r="J31" s="19">
        <v>671</v>
      </c>
      <c r="L31" s="28">
        <f t="shared" si="15"/>
        <v>534.5</v>
      </c>
      <c r="M31" s="31">
        <f t="shared" si="16"/>
        <v>414.5</v>
      </c>
      <c r="N31" s="29">
        <f>AVERAGE(G31:H31)</f>
        <v>419</v>
      </c>
      <c r="O31" s="29">
        <f t="shared" si="18"/>
        <v>502</v>
      </c>
      <c r="Q31" s="34">
        <f>L31/$L$33</f>
        <v>1.3523086654016445</v>
      </c>
      <c r="R31" s="35">
        <f>M31/$L$33</f>
        <v>1.0487033523086653</v>
      </c>
      <c r="S31" s="36">
        <f>N31/$L$33</f>
        <v>1.0600885515496521</v>
      </c>
      <c r="T31" s="36">
        <f>O31/$L$33</f>
        <v>1.2700822264389626</v>
      </c>
    </row>
    <row r="32" spans="1:20" x14ac:dyDescent="0.25">
      <c r="A32" s="41"/>
      <c r="B32" s="25">
        <f t="shared" si="19"/>
        <v>1.0000000000000002E-8</v>
      </c>
      <c r="C32" s="17">
        <v>376</v>
      </c>
      <c r="D32" s="18">
        <v>698</v>
      </c>
      <c r="E32" s="17">
        <v>474</v>
      </c>
      <c r="F32" s="19">
        <v>467</v>
      </c>
      <c r="G32" s="18">
        <v>515</v>
      </c>
      <c r="H32" s="9">
        <v>621</v>
      </c>
      <c r="I32" s="17">
        <v>346</v>
      </c>
      <c r="J32" s="23" t="s">
        <v>47</v>
      </c>
      <c r="L32" s="28">
        <f t="shared" si="15"/>
        <v>537</v>
      </c>
      <c r="M32" s="31">
        <f t="shared" si="16"/>
        <v>470.5</v>
      </c>
      <c r="N32" s="29">
        <f t="shared" si="17"/>
        <v>568</v>
      </c>
      <c r="O32" s="29">
        <f t="shared" si="18"/>
        <v>346</v>
      </c>
      <c r="Q32" s="34">
        <f>L32/$L$33</f>
        <v>1.3586337760910816</v>
      </c>
      <c r="R32" s="35">
        <f>M32/$L$33</f>
        <v>1.1903858317520557</v>
      </c>
      <c r="S32" s="36">
        <f>N32/$L$33</f>
        <v>1.4370651486401012</v>
      </c>
      <c r="T32" s="36">
        <f>O32/$L$33</f>
        <v>0.87539531941808979</v>
      </c>
    </row>
    <row r="33" spans="1:20" x14ac:dyDescent="0.25">
      <c r="A33" s="41"/>
      <c r="B33" s="54" t="s">
        <v>16</v>
      </c>
      <c r="C33" s="14">
        <v>456</v>
      </c>
      <c r="D33" s="15">
        <v>424</v>
      </c>
      <c r="E33" s="14">
        <v>441</v>
      </c>
      <c r="F33" s="16">
        <v>463</v>
      </c>
      <c r="G33" s="15">
        <v>372</v>
      </c>
      <c r="H33" s="6">
        <v>328</v>
      </c>
      <c r="I33" s="14">
        <v>422</v>
      </c>
      <c r="J33" s="16">
        <v>422</v>
      </c>
      <c r="L33" s="43">
        <f>AVERAGE(C33:J34)</f>
        <v>395.25</v>
      </c>
      <c r="M33" s="44"/>
      <c r="N33" s="44"/>
      <c r="O33" s="45"/>
      <c r="Q33" s="43"/>
      <c r="R33" s="44"/>
      <c r="S33" s="44"/>
      <c r="T33" s="45"/>
    </row>
    <row r="34" spans="1:20" x14ac:dyDescent="0.25">
      <c r="A34" s="42"/>
      <c r="B34" s="38"/>
      <c r="C34" s="20">
        <v>322</v>
      </c>
      <c r="D34" s="21">
        <v>309</v>
      </c>
      <c r="E34" s="20">
        <v>364</v>
      </c>
      <c r="F34" s="22">
        <v>386</v>
      </c>
      <c r="G34" s="21">
        <v>310</v>
      </c>
      <c r="H34" s="12">
        <v>416</v>
      </c>
      <c r="I34" s="20">
        <v>548</v>
      </c>
      <c r="J34" s="22">
        <v>341</v>
      </c>
      <c r="L34" s="46"/>
      <c r="M34" s="47"/>
      <c r="N34" s="47"/>
      <c r="O34" s="48"/>
      <c r="Q34" s="46"/>
      <c r="R34" s="47"/>
      <c r="S34" s="47"/>
      <c r="T34" s="48"/>
    </row>
    <row r="36" spans="1:20" s="1" customFormat="1" x14ac:dyDescent="0.25">
      <c r="A36" s="40" t="s">
        <v>27</v>
      </c>
      <c r="B36" s="24">
        <v>1E-4</v>
      </c>
      <c r="C36" s="14">
        <v>16018</v>
      </c>
      <c r="D36" s="15">
        <v>14729</v>
      </c>
      <c r="E36" s="14">
        <v>17360</v>
      </c>
      <c r="F36" s="16">
        <v>16342</v>
      </c>
      <c r="G36" s="15">
        <v>3776</v>
      </c>
      <c r="H36" s="6">
        <v>4816</v>
      </c>
      <c r="I36" s="14">
        <v>6140</v>
      </c>
      <c r="J36" s="16">
        <v>5033</v>
      </c>
      <c r="L36" s="26">
        <f>AVERAGE(C36:D36)</f>
        <v>15373.5</v>
      </c>
      <c r="M36" s="30">
        <f>AVERAGE(E36:F36)</f>
        <v>16851</v>
      </c>
      <c r="N36" s="27">
        <f>AVERAGE(G36:H36)</f>
        <v>4296</v>
      </c>
      <c r="O36" s="27">
        <f>AVERAGE(I36:J36)</f>
        <v>5586.5</v>
      </c>
      <c r="Q36" s="26">
        <f>L36/$L$41</f>
        <v>38.319987536999534</v>
      </c>
      <c r="R36" s="30">
        <f>M36/$L$41</f>
        <v>42.002804175105155</v>
      </c>
      <c r="S36" s="27">
        <f>N36/$L$41</f>
        <v>10.708210001557875</v>
      </c>
      <c r="T36" s="27">
        <f>O36/$L$41</f>
        <v>13.924910422184141</v>
      </c>
    </row>
    <row r="37" spans="1:20" s="1" customFormat="1" x14ac:dyDescent="0.25">
      <c r="A37" s="41"/>
      <c r="B37" s="25">
        <f>B36/10</f>
        <v>1.0000000000000001E-5</v>
      </c>
      <c r="C37" s="17">
        <v>637</v>
      </c>
      <c r="D37" s="18">
        <v>636</v>
      </c>
      <c r="E37" s="17">
        <v>604</v>
      </c>
      <c r="F37" s="19">
        <v>650</v>
      </c>
      <c r="G37" s="18">
        <v>411</v>
      </c>
      <c r="H37" s="9">
        <v>394</v>
      </c>
      <c r="I37" s="17">
        <v>509</v>
      </c>
      <c r="J37" s="19">
        <v>440</v>
      </c>
      <c r="L37" s="28">
        <f t="shared" ref="L37:L40" si="20">AVERAGE(C37:D37)</f>
        <v>636.5</v>
      </c>
      <c r="M37" s="31">
        <f t="shared" ref="M37:M40" si="21">AVERAGE(E37:F37)</f>
        <v>627</v>
      </c>
      <c r="N37" s="29">
        <f t="shared" ref="N37:N40" si="22">AVERAGE(G37:H37)</f>
        <v>402.5</v>
      </c>
      <c r="O37" s="29">
        <f t="shared" ref="O37:O40" si="23">AVERAGE(I37:J37)</f>
        <v>474.5</v>
      </c>
      <c r="Q37" s="34">
        <f>L37/$L$41</f>
        <v>1.5865399594952485</v>
      </c>
      <c r="R37" s="35">
        <f>M37/$L$41</f>
        <v>1.5628602586072597</v>
      </c>
      <c r="S37" s="36">
        <f>N37/$L$41</f>
        <v>1.0032715376226826</v>
      </c>
      <c r="T37" s="36">
        <f>O37/$L$41</f>
        <v>1.1827387443527029</v>
      </c>
    </row>
    <row r="38" spans="1:20" s="1" customFormat="1" x14ac:dyDescent="0.25">
      <c r="A38" s="41"/>
      <c r="B38" s="25">
        <f t="shared" ref="B38:B40" si="24">B37/10</f>
        <v>1.0000000000000002E-6</v>
      </c>
      <c r="C38" s="17">
        <v>381</v>
      </c>
      <c r="D38" s="18">
        <v>368</v>
      </c>
      <c r="E38" s="17">
        <v>381</v>
      </c>
      <c r="F38" s="19">
        <v>395</v>
      </c>
      <c r="G38" s="18">
        <v>344</v>
      </c>
      <c r="H38" s="9">
        <v>336</v>
      </c>
      <c r="I38" s="17">
        <v>425</v>
      </c>
      <c r="J38" s="19">
        <v>432</v>
      </c>
      <c r="L38" s="28">
        <f t="shared" si="20"/>
        <v>374.5</v>
      </c>
      <c r="M38" s="31">
        <f t="shared" si="21"/>
        <v>388</v>
      </c>
      <c r="N38" s="29">
        <f t="shared" si="22"/>
        <v>340</v>
      </c>
      <c r="O38" s="29">
        <f t="shared" si="23"/>
        <v>428.5</v>
      </c>
      <c r="Q38" s="34">
        <f>L38/$L$41</f>
        <v>0.93347873500545253</v>
      </c>
      <c r="R38" s="35">
        <f>M38/$L$41</f>
        <v>0.96712883626733137</v>
      </c>
      <c r="S38" s="36">
        <f>N38/$L$41</f>
        <v>0.84748403178065124</v>
      </c>
      <c r="T38" s="36">
        <f>O38/$L$41</f>
        <v>1.0680791400529677</v>
      </c>
    </row>
    <row r="39" spans="1:20" s="1" customFormat="1" x14ac:dyDescent="0.25">
      <c r="A39" s="41"/>
      <c r="B39" s="25">
        <f t="shared" si="24"/>
        <v>1.0000000000000002E-7</v>
      </c>
      <c r="C39" s="49">
        <v>480</v>
      </c>
      <c r="D39" s="50">
        <v>581</v>
      </c>
      <c r="E39" s="49">
        <v>507</v>
      </c>
      <c r="F39" s="51">
        <v>327</v>
      </c>
      <c r="G39" s="50">
        <v>433</v>
      </c>
      <c r="H39" s="53" t="s">
        <v>53</v>
      </c>
      <c r="I39" s="17">
        <v>479</v>
      </c>
      <c r="J39" s="19">
        <v>667</v>
      </c>
      <c r="L39" s="28">
        <f t="shared" si="20"/>
        <v>530.5</v>
      </c>
      <c r="M39" s="31">
        <f>AVERAGE(E39:F39)</f>
        <v>417</v>
      </c>
      <c r="N39" s="29">
        <f t="shared" si="22"/>
        <v>433</v>
      </c>
      <c r="O39" s="29">
        <f t="shared" si="23"/>
        <v>573</v>
      </c>
      <c r="Q39" s="34">
        <f>L39/$L$41</f>
        <v>1.3223243495871631</v>
      </c>
      <c r="R39" s="35">
        <f>M39/$L$41</f>
        <v>1.0394142389780339</v>
      </c>
      <c r="S39" s="36">
        <f>N39/$L$41</f>
        <v>1.0792958404735939</v>
      </c>
      <c r="T39" s="36">
        <f>O39/$L$41</f>
        <v>1.4282598535597446</v>
      </c>
    </row>
    <row r="40" spans="1:20" s="1" customFormat="1" x14ac:dyDescent="0.25">
      <c r="A40" s="41"/>
      <c r="B40" s="25">
        <f t="shared" si="24"/>
        <v>1.0000000000000002E-8</v>
      </c>
      <c r="C40" s="49">
        <v>382</v>
      </c>
      <c r="D40" s="50">
        <v>705</v>
      </c>
      <c r="E40" s="49">
        <v>489</v>
      </c>
      <c r="F40" s="51">
        <v>481</v>
      </c>
      <c r="G40" s="50">
        <v>522</v>
      </c>
      <c r="H40" s="9">
        <v>652</v>
      </c>
      <c r="I40" s="17">
        <v>351</v>
      </c>
      <c r="J40" s="23" t="s">
        <v>46</v>
      </c>
      <c r="L40" s="28">
        <f t="shared" si="20"/>
        <v>543.5</v>
      </c>
      <c r="M40" s="31">
        <f t="shared" si="21"/>
        <v>485</v>
      </c>
      <c r="N40" s="29">
        <f t="shared" si="22"/>
        <v>587</v>
      </c>
      <c r="O40" s="29">
        <f t="shared" si="23"/>
        <v>351</v>
      </c>
      <c r="Q40" s="34">
        <f>L40/$L$41</f>
        <v>1.3547281508023057</v>
      </c>
      <c r="R40" s="35">
        <f>M40/$L$41</f>
        <v>1.2089110453341643</v>
      </c>
      <c r="S40" s="36">
        <f>N40/$L$41</f>
        <v>1.4631562548683597</v>
      </c>
      <c r="T40" s="36">
        <f>O40/$L$41</f>
        <v>0.87490263280884872</v>
      </c>
    </row>
    <row r="41" spans="1:20" s="1" customFormat="1" x14ac:dyDescent="0.25">
      <c r="A41" s="41"/>
      <c r="B41" s="54" t="s">
        <v>16</v>
      </c>
      <c r="C41" s="57">
        <v>467</v>
      </c>
      <c r="D41" s="58">
        <v>421</v>
      </c>
      <c r="E41" s="57">
        <v>465</v>
      </c>
      <c r="F41" s="59">
        <v>461</v>
      </c>
      <c r="G41" s="58">
        <v>369</v>
      </c>
      <c r="H41" s="6">
        <v>332</v>
      </c>
      <c r="I41" s="14">
        <v>424</v>
      </c>
      <c r="J41" s="16">
        <v>425</v>
      </c>
      <c r="L41" s="43">
        <f>AVERAGE(C41:J42)</f>
        <v>401.1875</v>
      </c>
      <c r="M41" s="44"/>
      <c r="N41" s="44"/>
      <c r="O41" s="45"/>
      <c r="Q41" s="43"/>
      <c r="R41" s="44"/>
      <c r="S41" s="44"/>
      <c r="T41" s="45"/>
    </row>
    <row r="42" spans="1:20" s="1" customFormat="1" x14ac:dyDescent="0.25">
      <c r="A42" s="42"/>
      <c r="B42" s="38"/>
      <c r="C42" s="20">
        <v>327</v>
      </c>
      <c r="D42" s="21">
        <v>318</v>
      </c>
      <c r="E42" s="20">
        <v>368</v>
      </c>
      <c r="F42" s="22">
        <v>378</v>
      </c>
      <c r="G42" s="21">
        <v>340</v>
      </c>
      <c r="H42" s="12">
        <v>415</v>
      </c>
      <c r="I42" s="20">
        <v>551</v>
      </c>
      <c r="J42" s="22">
        <v>358</v>
      </c>
      <c r="L42" s="46"/>
      <c r="M42" s="47"/>
      <c r="N42" s="47"/>
      <c r="O42" s="48"/>
      <c r="Q42" s="46"/>
      <c r="R42" s="47"/>
      <c r="S42" s="47"/>
      <c r="T42" s="48"/>
    </row>
  </sheetData>
  <mergeCells count="33">
    <mergeCell ref="Q41:T42"/>
    <mergeCell ref="L25:O26"/>
    <mergeCell ref="L33:O34"/>
    <mergeCell ref="L41:O42"/>
    <mergeCell ref="Q1:T1"/>
    <mergeCell ref="Q2:R2"/>
    <mergeCell ref="S2:T2"/>
    <mergeCell ref="Q9:T10"/>
    <mergeCell ref="Q17:T18"/>
    <mergeCell ref="Q25:T26"/>
    <mergeCell ref="Q33:T34"/>
    <mergeCell ref="N2:O2"/>
    <mergeCell ref="L2:M2"/>
    <mergeCell ref="L1:O1"/>
    <mergeCell ref="A20:A26"/>
    <mergeCell ref="B25:B26"/>
    <mergeCell ref="A28:A34"/>
    <mergeCell ref="B33:B34"/>
    <mergeCell ref="A36:A42"/>
    <mergeCell ref="B41:B42"/>
    <mergeCell ref="A4:A10"/>
    <mergeCell ref="A12:A18"/>
    <mergeCell ref="B17:B18"/>
    <mergeCell ref="L9:O10"/>
    <mergeCell ref="L17:O18"/>
    <mergeCell ref="C1:J1"/>
    <mergeCell ref="B9:B10"/>
    <mergeCell ref="C3:D3"/>
    <mergeCell ref="E3:F3"/>
    <mergeCell ref="C2:F2"/>
    <mergeCell ref="G2:J2"/>
    <mergeCell ref="G3:H3"/>
    <mergeCell ref="I3:J3"/>
  </mergeCells>
  <pageMargins left="0.7" right="0.7" top="0.75" bottom="0.75" header="0.3" footer="0.3"/>
  <pageSetup orientation="portrait" r:id="rId1"/>
  <ignoredErrors>
    <ignoredError sqref="L4 L5:O8 M4:O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Thanilsana Soram</cp:lastModifiedBy>
  <dcterms:created xsi:type="dcterms:W3CDTF">2015-09-25T10:54:01Z</dcterms:created>
  <dcterms:modified xsi:type="dcterms:W3CDTF">2015-09-25T14:27:58Z</dcterms:modified>
</cp:coreProperties>
</file>