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25" windowWidth="6675" windowHeight="6090" activeTab="2"/>
  </bookViews>
  <sheets>
    <sheet name="Raw data 0min" sheetId="1" r:id="rId1"/>
    <sheet name="Raw data 30min" sheetId="3" r:id="rId2"/>
    <sheet name="Analysis" sheetId="2" r:id="rId3"/>
  </sheets>
  <calcPr calcId="144525"/>
</workbook>
</file>

<file path=xl/calcChain.xml><?xml version="1.0" encoding="utf-8"?>
<calcChain xmlns="http://schemas.openxmlformats.org/spreadsheetml/2006/main">
  <c r="C28" i="2" l="1"/>
  <c r="Q44" i="2"/>
  <c r="Q45" i="2"/>
  <c r="U49" i="2" l="1"/>
  <c r="T49" i="2"/>
  <c r="S49" i="2"/>
  <c r="R49" i="2"/>
  <c r="Q49" i="2"/>
  <c r="U48" i="2"/>
  <c r="T48" i="2"/>
  <c r="S48" i="2"/>
  <c r="R48" i="2"/>
  <c r="Q48" i="2"/>
  <c r="U47" i="2"/>
  <c r="T47" i="2"/>
  <c r="S47" i="2"/>
  <c r="R47" i="2"/>
  <c r="Q47" i="2"/>
  <c r="U46" i="2"/>
  <c r="T46" i="2"/>
  <c r="S46" i="2"/>
  <c r="R46" i="2"/>
  <c r="Q46" i="2"/>
  <c r="U45" i="2"/>
  <c r="T45" i="2"/>
  <c r="S45" i="2"/>
  <c r="R45" i="2"/>
  <c r="U44" i="2"/>
  <c r="T44" i="2"/>
  <c r="S44" i="2"/>
  <c r="R44" i="2"/>
  <c r="F25" i="2" l="1"/>
  <c r="E25" i="2"/>
  <c r="C44" i="2" s="1"/>
  <c r="B39" i="2"/>
  <c r="B38" i="2"/>
  <c r="B37" i="2"/>
  <c r="B36" i="2"/>
  <c r="B35" i="2"/>
  <c r="P35" i="2" s="1"/>
  <c r="B34" i="2"/>
  <c r="B44" i="2" s="1"/>
  <c r="P44" i="2" s="1"/>
  <c r="B49" i="2"/>
  <c r="P49" i="2" s="1"/>
  <c r="B48" i="2"/>
  <c r="P48" i="2" s="1"/>
  <c r="B47" i="2"/>
  <c r="P47" i="2" s="1"/>
  <c r="B46" i="2"/>
  <c r="P46" i="2" s="1"/>
  <c r="B45" i="2"/>
  <c r="P45" i="2" s="1"/>
  <c r="P39" i="2"/>
  <c r="P38" i="2"/>
  <c r="P37" i="2"/>
  <c r="P36" i="2"/>
  <c r="G25" i="2" l="1"/>
  <c r="P34" i="2"/>
  <c r="Q25" i="2"/>
  <c r="U39" i="2"/>
  <c r="S39" i="2"/>
  <c r="Q39" i="2"/>
  <c r="U38" i="2"/>
  <c r="S38" i="2"/>
  <c r="Q38" i="2"/>
  <c r="T37" i="2"/>
  <c r="R37" i="2"/>
  <c r="Q37" i="2"/>
  <c r="U36" i="2"/>
  <c r="S36" i="2"/>
  <c r="R36" i="2"/>
  <c r="Q36" i="2"/>
  <c r="U35" i="2"/>
  <c r="T35" i="2"/>
  <c r="S35" i="2"/>
  <c r="R35" i="2"/>
  <c r="Q35" i="2"/>
  <c r="U34" i="2"/>
  <c r="T34" i="2"/>
  <c r="S34" i="2"/>
  <c r="R34" i="2"/>
  <c r="Q34" i="2"/>
  <c r="T39" i="2"/>
  <c r="R39" i="2"/>
  <c r="T38" i="2"/>
  <c r="R38" i="2"/>
  <c r="U37" i="2"/>
  <c r="S37" i="2"/>
  <c r="T36" i="2"/>
  <c r="R30" i="2"/>
  <c r="Q30" i="2"/>
  <c r="R29" i="2"/>
  <c r="Q29" i="2"/>
  <c r="R28" i="2"/>
  <c r="Q28" i="2"/>
  <c r="R27" i="2"/>
  <c r="Q27" i="2"/>
  <c r="R26" i="2"/>
  <c r="Q26" i="2"/>
  <c r="R25" i="2"/>
  <c r="T25" i="2" s="1"/>
  <c r="C34" i="2" l="1"/>
  <c r="S25" i="2"/>
  <c r="U25" i="2" s="1"/>
  <c r="D25" i="2"/>
  <c r="D26" i="2"/>
  <c r="D27" i="2"/>
  <c r="D28" i="2"/>
  <c r="D29" i="2"/>
  <c r="D30" i="2"/>
  <c r="C26" i="2"/>
  <c r="C27" i="2"/>
  <c r="C29" i="2"/>
  <c r="C30" i="2"/>
  <c r="C25" i="2"/>
  <c r="G34" i="2"/>
  <c r="F34" i="2"/>
  <c r="E34" i="2"/>
  <c r="D34" i="2"/>
  <c r="G39" i="2"/>
  <c r="G38" i="2"/>
  <c r="G37" i="2"/>
  <c r="G36" i="2"/>
  <c r="G35" i="2"/>
  <c r="F39" i="2"/>
  <c r="F38" i="2"/>
  <c r="F37" i="2"/>
  <c r="F36" i="2"/>
  <c r="F35" i="2"/>
  <c r="E39" i="2"/>
  <c r="E38" i="2"/>
  <c r="E37" i="2"/>
  <c r="E36" i="2"/>
  <c r="E35" i="2"/>
  <c r="D39" i="2"/>
  <c r="D38" i="2"/>
  <c r="D37" i="2"/>
  <c r="D36" i="2"/>
  <c r="D35" i="2"/>
  <c r="C35" i="2"/>
  <c r="C36" i="2"/>
  <c r="C37" i="2"/>
  <c r="C38" i="2"/>
  <c r="C39" i="2"/>
  <c r="D33" i="2"/>
  <c r="E33" i="2"/>
  <c r="F33" i="2"/>
  <c r="G33" i="2"/>
  <c r="C33" i="2"/>
  <c r="G43" i="2" l="1"/>
  <c r="U33" i="2"/>
  <c r="U43" i="2" s="1"/>
  <c r="E43" i="2"/>
  <c r="S33" i="2"/>
  <c r="S43" i="2" s="1"/>
  <c r="C43" i="2"/>
  <c r="Q33" i="2"/>
  <c r="Q43" i="2" s="1"/>
  <c r="F43" i="2"/>
  <c r="T33" i="2"/>
  <c r="T43" i="2" s="1"/>
  <c r="D43" i="2"/>
  <c r="R33" i="2"/>
  <c r="R43" i="2" s="1"/>
  <c r="D44" i="2"/>
  <c r="C48" i="2"/>
  <c r="C49" i="2"/>
  <c r="C46" i="2"/>
  <c r="G49" i="2"/>
  <c r="E49" i="2"/>
  <c r="G48" i="2"/>
  <c r="E48" i="2"/>
  <c r="G47" i="2"/>
  <c r="E47" i="2"/>
  <c r="G46" i="2"/>
  <c r="E46" i="2"/>
  <c r="G45" i="2"/>
  <c r="E45" i="2"/>
  <c r="G44" i="2"/>
  <c r="E44" i="2"/>
  <c r="C47" i="2"/>
  <c r="C45" i="2"/>
  <c r="F49" i="2"/>
  <c r="D49" i="2"/>
  <c r="F48" i="2"/>
  <c r="D48" i="2"/>
  <c r="F47" i="2"/>
  <c r="D47" i="2"/>
  <c r="F46" i="2"/>
  <c r="D46" i="2"/>
  <c r="F45" i="2"/>
  <c r="D45" i="2"/>
  <c r="F44" i="2"/>
</calcChain>
</file>

<file path=xl/sharedStrings.xml><?xml version="1.0" encoding="utf-8"?>
<sst xmlns="http://schemas.openxmlformats.org/spreadsheetml/2006/main" count="144" uniqueCount="35">
  <si>
    <t>A</t>
  </si>
  <si>
    <t>B</t>
  </si>
  <si>
    <t>C</t>
  </si>
  <si>
    <t>D</t>
  </si>
  <si>
    <t>E</t>
  </si>
  <si>
    <t>F</t>
  </si>
  <si>
    <t>G</t>
  </si>
  <si>
    <t>H</t>
  </si>
  <si>
    <t>Plate map</t>
  </si>
  <si>
    <t>VC</t>
  </si>
  <si>
    <t>Buffer</t>
  </si>
  <si>
    <t>1% DMSO</t>
  </si>
  <si>
    <t>100µM</t>
  </si>
  <si>
    <t>50µM</t>
  </si>
  <si>
    <t>25µM</t>
  </si>
  <si>
    <t>12.5µM</t>
  </si>
  <si>
    <t>6.25µM</t>
  </si>
  <si>
    <t>3.125µM</t>
  </si>
  <si>
    <t>Cpd ID</t>
  </si>
  <si>
    <t>Conditions</t>
  </si>
  <si>
    <t>20mM, KPO4 pH-7.4</t>
  </si>
  <si>
    <t>Analysis</t>
  </si>
  <si>
    <t>Replicates</t>
  </si>
  <si>
    <t>Avg</t>
  </si>
  <si>
    <t>Avg values</t>
  </si>
  <si>
    <t>Fold insolubility</t>
  </si>
  <si>
    <t>*Error</t>
  </si>
  <si>
    <t>Conc. (M)</t>
  </si>
  <si>
    <t>STDEV</t>
  </si>
  <si>
    <t>% CV</t>
  </si>
  <si>
    <t>CRD</t>
  </si>
  <si>
    <t>30min</t>
  </si>
  <si>
    <t>0min</t>
  </si>
  <si>
    <t>Raw Data</t>
  </si>
  <si>
    <t>Conc.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</si>
</sst>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" sqref="C13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4" sqref="E1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tabSelected="1" zoomScale="90" zoomScaleNormal="90" workbookViewId="0">
      <pane ySplit="13" topLeftCell="A17" activePane="bottomLeft" state="frozen"/>
      <selection pane="bottomLeft" activeCell="I36" sqref="I36"/>
    </sheetView>
  </sheetViews>
  <sheetFormatPr defaultRowHeight="15" x14ac:dyDescent="0.25"/>
  <cols>
    <col min="1" max="5" width="9.140625" style="8"/>
    <col min="6" max="6" width="11.7109375" style="8" customWidth="1"/>
    <col min="7" max="15" width="9.140625" style="8"/>
    <col min="16" max="16" width="9.5703125" style="8" customWidth="1"/>
    <col min="17" max="16384" width="9.140625" style="8"/>
  </cols>
  <sheetData>
    <row r="1" spans="1:27" x14ac:dyDescent="0.25">
      <c r="A1" s="6" t="s">
        <v>8</v>
      </c>
    </row>
    <row r="2" spans="1:27" x14ac:dyDescent="0.25">
      <c r="A2" s="6"/>
      <c r="B2" s="7">
        <v>1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7">
        <v>7</v>
      </c>
      <c r="I2" s="7">
        <v>8</v>
      </c>
      <c r="J2" s="7">
        <v>9</v>
      </c>
      <c r="K2" s="7">
        <v>10</v>
      </c>
      <c r="L2" s="7">
        <v>11</v>
      </c>
      <c r="M2" s="7">
        <v>12</v>
      </c>
    </row>
    <row r="3" spans="1:27" x14ac:dyDescent="0.25">
      <c r="A3" s="8" t="s">
        <v>0</v>
      </c>
      <c r="B3" s="9" t="s">
        <v>12</v>
      </c>
      <c r="C3" s="9" t="s">
        <v>12</v>
      </c>
      <c r="D3" s="10" t="s">
        <v>12</v>
      </c>
      <c r="E3" s="10" t="s">
        <v>12</v>
      </c>
      <c r="F3" s="11" t="s">
        <v>12</v>
      </c>
      <c r="G3" s="11" t="s">
        <v>12</v>
      </c>
      <c r="H3" s="12" t="s">
        <v>12</v>
      </c>
      <c r="I3" s="12" t="s">
        <v>12</v>
      </c>
      <c r="J3" s="13" t="s">
        <v>12</v>
      </c>
      <c r="K3" s="13" t="s">
        <v>12</v>
      </c>
      <c r="L3" s="14" t="s">
        <v>12</v>
      </c>
      <c r="M3" s="14" t="s">
        <v>12</v>
      </c>
      <c r="O3" s="6" t="s">
        <v>19</v>
      </c>
    </row>
    <row r="4" spans="1:27" x14ac:dyDescent="0.25">
      <c r="A4" s="8" t="s">
        <v>1</v>
      </c>
      <c r="B4" s="9" t="s">
        <v>13</v>
      </c>
      <c r="C4" s="9" t="s">
        <v>13</v>
      </c>
      <c r="D4" s="10" t="s">
        <v>13</v>
      </c>
      <c r="E4" s="10" t="s">
        <v>13</v>
      </c>
      <c r="F4" s="11" t="s">
        <v>13</v>
      </c>
      <c r="G4" s="11" t="s">
        <v>13</v>
      </c>
      <c r="H4" s="12" t="s">
        <v>13</v>
      </c>
      <c r="I4" s="12" t="s">
        <v>13</v>
      </c>
      <c r="J4" s="13" t="s">
        <v>13</v>
      </c>
      <c r="K4" s="13" t="s">
        <v>13</v>
      </c>
      <c r="L4" s="14" t="s">
        <v>13</v>
      </c>
      <c r="M4" s="14" t="s">
        <v>13</v>
      </c>
      <c r="O4" s="8" t="s">
        <v>10</v>
      </c>
      <c r="P4" s="30" t="s">
        <v>20</v>
      </c>
    </row>
    <row r="5" spans="1:27" x14ac:dyDescent="0.25">
      <c r="A5" s="8" t="s">
        <v>2</v>
      </c>
      <c r="B5" s="9" t="s">
        <v>14</v>
      </c>
      <c r="C5" s="9" t="s">
        <v>14</v>
      </c>
      <c r="D5" s="10" t="s">
        <v>14</v>
      </c>
      <c r="E5" s="10" t="s">
        <v>14</v>
      </c>
      <c r="F5" s="11" t="s">
        <v>14</v>
      </c>
      <c r="G5" s="11" t="s">
        <v>14</v>
      </c>
      <c r="H5" s="12" t="s">
        <v>14</v>
      </c>
      <c r="I5" s="12" t="s">
        <v>14</v>
      </c>
      <c r="J5" s="13" t="s">
        <v>14</v>
      </c>
      <c r="K5" s="13" t="s">
        <v>14</v>
      </c>
      <c r="L5" s="14" t="s">
        <v>14</v>
      </c>
      <c r="M5" s="14" t="s">
        <v>14</v>
      </c>
      <c r="O5" s="8" t="s">
        <v>9</v>
      </c>
      <c r="P5" s="30" t="s">
        <v>11</v>
      </c>
    </row>
    <row r="6" spans="1:27" x14ac:dyDescent="0.25">
      <c r="A6" s="8" t="s">
        <v>3</v>
      </c>
      <c r="B6" s="9" t="s">
        <v>15</v>
      </c>
      <c r="C6" s="9" t="s">
        <v>15</v>
      </c>
      <c r="D6" s="10" t="s">
        <v>15</v>
      </c>
      <c r="E6" s="10" t="s">
        <v>15</v>
      </c>
      <c r="F6" s="11" t="s">
        <v>15</v>
      </c>
      <c r="G6" s="11" t="s">
        <v>15</v>
      </c>
      <c r="H6" s="12" t="s">
        <v>15</v>
      </c>
      <c r="I6" s="12" t="s">
        <v>15</v>
      </c>
      <c r="J6" s="13" t="s">
        <v>15</v>
      </c>
      <c r="K6" s="13" t="s">
        <v>15</v>
      </c>
      <c r="L6" s="14" t="s">
        <v>15</v>
      </c>
      <c r="M6" s="14" t="s">
        <v>15</v>
      </c>
    </row>
    <row r="7" spans="1:27" x14ac:dyDescent="0.25">
      <c r="A7" s="8" t="s">
        <v>4</v>
      </c>
      <c r="B7" s="9" t="s">
        <v>16</v>
      </c>
      <c r="C7" s="9" t="s">
        <v>16</v>
      </c>
      <c r="D7" s="10" t="s">
        <v>16</v>
      </c>
      <c r="E7" s="10" t="s">
        <v>16</v>
      </c>
      <c r="F7" s="11" t="s">
        <v>16</v>
      </c>
      <c r="G7" s="11" t="s">
        <v>16</v>
      </c>
      <c r="H7" s="12" t="s">
        <v>16</v>
      </c>
      <c r="I7" s="12" t="s">
        <v>16</v>
      </c>
      <c r="J7" s="13" t="s">
        <v>16</v>
      </c>
      <c r="K7" s="13" t="s">
        <v>16</v>
      </c>
      <c r="L7" s="14" t="s">
        <v>16</v>
      </c>
      <c r="M7" s="14" t="s">
        <v>16</v>
      </c>
    </row>
    <row r="8" spans="1:27" x14ac:dyDescent="0.25">
      <c r="A8" s="8" t="s">
        <v>5</v>
      </c>
      <c r="B8" s="9" t="s">
        <v>17</v>
      </c>
      <c r="C8" s="9" t="s">
        <v>17</v>
      </c>
      <c r="D8" s="10" t="s">
        <v>17</v>
      </c>
      <c r="E8" s="10" t="s">
        <v>17</v>
      </c>
      <c r="F8" s="11" t="s">
        <v>17</v>
      </c>
      <c r="G8" s="11" t="s">
        <v>17</v>
      </c>
      <c r="H8" s="12" t="s">
        <v>17</v>
      </c>
      <c r="I8" s="12" t="s">
        <v>17</v>
      </c>
      <c r="J8" s="13" t="s">
        <v>17</v>
      </c>
      <c r="K8" s="13" t="s">
        <v>17</v>
      </c>
      <c r="L8" s="14" t="s">
        <v>17</v>
      </c>
      <c r="M8" s="14" t="s">
        <v>17</v>
      </c>
    </row>
    <row r="9" spans="1:27" x14ac:dyDescent="0.25">
      <c r="A9" s="8" t="s">
        <v>6</v>
      </c>
      <c r="B9" s="1" t="s">
        <v>9</v>
      </c>
      <c r="C9" s="1" t="s">
        <v>9</v>
      </c>
      <c r="D9" s="1" t="s">
        <v>9</v>
      </c>
      <c r="E9" s="1" t="s">
        <v>9</v>
      </c>
      <c r="F9" s="1" t="s">
        <v>9</v>
      </c>
      <c r="G9" s="1" t="s">
        <v>9</v>
      </c>
      <c r="H9" s="1" t="s">
        <v>9</v>
      </c>
      <c r="I9" s="1" t="s">
        <v>9</v>
      </c>
      <c r="J9" s="1" t="s">
        <v>9</v>
      </c>
      <c r="K9" s="1" t="s">
        <v>9</v>
      </c>
      <c r="L9" s="1" t="s">
        <v>9</v>
      </c>
      <c r="M9" s="1" t="s">
        <v>9</v>
      </c>
    </row>
    <row r="10" spans="1:27" x14ac:dyDescent="0.25">
      <c r="A10" s="8" t="s">
        <v>7</v>
      </c>
      <c r="B10" s="21"/>
      <c r="C10" s="22"/>
      <c r="D10" s="21"/>
      <c r="E10" s="23"/>
      <c r="F10" s="22"/>
      <c r="G10" s="22"/>
      <c r="H10" s="21"/>
      <c r="I10" s="23"/>
      <c r="J10" s="22"/>
      <c r="K10" s="22"/>
      <c r="L10" s="21"/>
      <c r="M10" s="23"/>
    </row>
    <row r="11" spans="1:27" x14ac:dyDescent="0.25">
      <c r="A11" s="15" t="s">
        <v>18</v>
      </c>
      <c r="B11" s="35" t="s">
        <v>30</v>
      </c>
      <c r="C11" s="36"/>
      <c r="D11" s="35" t="s">
        <v>30</v>
      </c>
      <c r="E11" s="36"/>
      <c r="F11" s="35" t="s">
        <v>30</v>
      </c>
      <c r="G11" s="36"/>
      <c r="H11" s="35" t="s">
        <v>30</v>
      </c>
      <c r="I11" s="36"/>
      <c r="J11" s="35" t="s">
        <v>30</v>
      </c>
      <c r="K11" s="36"/>
      <c r="L11" s="35"/>
      <c r="M11" s="36"/>
    </row>
    <row r="12" spans="1:27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27" x14ac:dyDescent="0.25">
      <c r="B13" s="34" t="s">
        <v>32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O13" s="27"/>
      <c r="P13" s="34" t="s">
        <v>31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</row>
    <row r="14" spans="1:27" x14ac:dyDescent="0.25">
      <c r="A14" s="27" t="s">
        <v>33</v>
      </c>
      <c r="B14" s="7">
        <v>1</v>
      </c>
      <c r="C14" s="7">
        <v>2</v>
      </c>
      <c r="D14" s="7">
        <v>3</v>
      </c>
      <c r="E14" s="7">
        <v>4</v>
      </c>
      <c r="F14" s="7">
        <v>5</v>
      </c>
      <c r="G14" s="7">
        <v>6</v>
      </c>
      <c r="H14" s="7">
        <v>7</v>
      </c>
      <c r="I14" s="7">
        <v>8</v>
      </c>
      <c r="J14" s="7">
        <v>9</v>
      </c>
      <c r="K14" s="7">
        <v>10</v>
      </c>
      <c r="L14" s="7">
        <v>11</v>
      </c>
      <c r="M14" s="7">
        <v>12</v>
      </c>
      <c r="O14" s="6"/>
      <c r="P14" s="7">
        <v>1</v>
      </c>
      <c r="Q14" s="7">
        <v>2</v>
      </c>
      <c r="R14" s="7">
        <v>3</v>
      </c>
      <c r="S14" s="7">
        <v>4</v>
      </c>
      <c r="T14" s="7">
        <v>5</v>
      </c>
      <c r="U14" s="7">
        <v>6</v>
      </c>
      <c r="V14" s="7">
        <v>7</v>
      </c>
      <c r="W14" s="7">
        <v>8</v>
      </c>
      <c r="X14" s="7">
        <v>9</v>
      </c>
      <c r="Y14" s="7">
        <v>10</v>
      </c>
      <c r="Z14" s="7">
        <v>11</v>
      </c>
      <c r="AA14" s="7">
        <v>12</v>
      </c>
    </row>
    <row r="15" spans="1:27" x14ac:dyDescent="0.25">
      <c r="A15" s="8" t="s">
        <v>0</v>
      </c>
      <c r="B15" s="9"/>
      <c r="C15" s="9"/>
      <c r="D15" s="10"/>
      <c r="E15" s="10"/>
      <c r="F15" s="11"/>
      <c r="G15" s="11"/>
      <c r="H15" s="12"/>
      <c r="I15" s="12"/>
      <c r="J15" s="13"/>
      <c r="K15" s="13"/>
      <c r="L15" s="14"/>
      <c r="M15" s="14"/>
      <c r="O15" s="8" t="s">
        <v>0</v>
      </c>
      <c r="P15" s="9"/>
      <c r="Q15" s="9"/>
      <c r="R15" s="10"/>
      <c r="S15" s="10"/>
      <c r="T15" s="11"/>
      <c r="U15" s="11"/>
      <c r="V15" s="12"/>
      <c r="W15" s="12"/>
      <c r="X15" s="13"/>
      <c r="Y15" s="13"/>
      <c r="Z15" s="14"/>
      <c r="AA15" s="14"/>
    </row>
    <row r="16" spans="1:27" x14ac:dyDescent="0.25">
      <c r="A16" s="8" t="s">
        <v>1</v>
      </c>
      <c r="B16" s="9"/>
      <c r="C16" s="9"/>
      <c r="D16" s="10"/>
      <c r="E16" s="10"/>
      <c r="F16" s="11"/>
      <c r="G16" s="11"/>
      <c r="H16" s="12"/>
      <c r="I16" s="12"/>
      <c r="J16" s="13"/>
      <c r="K16" s="13"/>
      <c r="L16" s="14"/>
      <c r="M16" s="14"/>
      <c r="O16" s="8" t="s">
        <v>1</v>
      </c>
      <c r="P16" s="9"/>
      <c r="Q16" s="9"/>
      <c r="R16" s="10"/>
      <c r="S16" s="10"/>
      <c r="T16" s="11"/>
      <c r="U16" s="11"/>
      <c r="V16" s="12"/>
      <c r="W16" s="12"/>
      <c r="X16" s="13"/>
      <c r="Y16" s="13"/>
      <c r="Z16" s="14"/>
      <c r="AA16" s="14"/>
    </row>
    <row r="17" spans="1:28" x14ac:dyDescent="0.25">
      <c r="A17" s="8" t="s">
        <v>2</v>
      </c>
      <c r="B17" s="9"/>
      <c r="C17" s="9"/>
      <c r="D17" s="10"/>
      <c r="E17" s="10"/>
      <c r="F17" s="11"/>
      <c r="G17" s="11"/>
      <c r="H17" s="12"/>
      <c r="I17" s="12"/>
      <c r="J17" s="13"/>
      <c r="K17" s="13"/>
      <c r="L17" s="14"/>
      <c r="M17" s="14"/>
      <c r="O17" s="8" t="s">
        <v>2</v>
      </c>
      <c r="P17" s="9"/>
      <c r="Q17" s="9"/>
      <c r="R17" s="10"/>
      <c r="S17" s="10"/>
      <c r="T17" s="11"/>
      <c r="U17" s="11"/>
      <c r="V17" s="12"/>
      <c r="W17" s="12"/>
      <c r="X17" s="13"/>
      <c r="Y17" s="13"/>
      <c r="Z17" s="14"/>
      <c r="AA17" s="14"/>
    </row>
    <row r="18" spans="1:28" x14ac:dyDescent="0.25">
      <c r="A18" s="8" t="s">
        <v>3</v>
      </c>
      <c r="B18" s="9"/>
      <c r="C18" s="9"/>
      <c r="D18" s="10"/>
      <c r="E18" s="10"/>
      <c r="F18" s="11"/>
      <c r="G18" s="11"/>
      <c r="H18" s="12"/>
      <c r="I18" s="12"/>
      <c r="J18" s="13"/>
      <c r="K18" s="13"/>
      <c r="L18" s="14"/>
      <c r="M18" s="14"/>
      <c r="O18" s="8" t="s">
        <v>3</v>
      </c>
      <c r="P18" s="9"/>
      <c r="Q18" s="9"/>
      <c r="R18" s="10"/>
      <c r="S18" s="10"/>
      <c r="T18" s="11"/>
      <c r="U18" s="11"/>
      <c r="V18" s="12"/>
      <c r="W18" s="12"/>
      <c r="X18" s="13"/>
      <c r="Y18" s="13"/>
      <c r="Z18" s="14"/>
      <c r="AA18" s="14"/>
    </row>
    <row r="19" spans="1:28" x14ac:dyDescent="0.25">
      <c r="A19" s="8" t="s">
        <v>4</v>
      </c>
      <c r="B19" s="9"/>
      <c r="C19" s="16"/>
      <c r="D19" s="17"/>
      <c r="E19" s="17"/>
      <c r="F19" s="18"/>
      <c r="G19" s="18"/>
      <c r="H19" s="19"/>
      <c r="I19" s="19"/>
      <c r="J19" s="20"/>
      <c r="K19" s="20"/>
      <c r="L19" s="14"/>
      <c r="M19" s="14"/>
      <c r="O19" s="8" t="s">
        <v>4</v>
      </c>
      <c r="P19" s="9"/>
      <c r="Q19" s="16"/>
      <c r="R19" s="17"/>
      <c r="S19" s="17"/>
      <c r="T19" s="18"/>
      <c r="U19" s="18"/>
      <c r="V19" s="19"/>
      <c r="W19" s="19"/>
      <c r="X19" s="20"/>
      <c r="Y19" s="20"/>
      <c r="Z19" s="14"/>
      <c r="AA19" s="14"/>
    </row>
    <row r="20" spans="1:28" x14ac:dyDescent="0.25">
      <c r="A20" s="8" t="s">
        <v>5</v>
      </c>
      <c r="B20" s="9"/>
      <c r="C20" s="9"/>
      <c r="D20" s="10"/>
      <c r="E20" s="10"/>
      <c r="F20" s="11"/>
      <c r="G20" s="11"/>
      <c r="H20" s="12"/>
      <c r="I20" s="12"/>
      <c r="J20" s="13"/>
      <c r="K20" s="13"/>
      <c r="L20" s="14"/>
      <c r="M20" s="14"/>
      <c r="O20" s="8" t="s">
        <v>5</v>
      </c>
      <c r="P20" s="9"/>
      <c r="Q20" s="9"/>
      <c r="R20" s="10"/>
      <c r="S20" s="10"/>
      <c r="T20" s="11"/>
      <c r="U20" s="11"/>
      <c r="V20" s="12"/>
      <c r="W20" s="12"/>
      <c r="X20" s="13"/>
      <c r="Y20" s="13"/>
      <c r="Z20" s="14"/>
      <c r="AA20" s="14"/>
    </row>
    <row r="21" spans="1:28" x14ac:dyDescent="0.25">
      <c r="A21" s="8" t="s">
        <v>6</v>
      </c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O21" s="8" t="s">
        <v>6</v>
      </c>
      <c r="P21" s="1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8" x14ac:dyDescent="0.25">
      <c r="A22" s="8" t="s">
        <v>7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  <c r="N22" s="24" t="s">
        <v>26</v>
      </c>
      <c r="O22" s="8" t="s">
        <v>7</v>
      </c>
      <c r="P22" s="21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3"/>
      <c r="AB22" s="24" t="s">
        <v>26</v>
      </c>
    </row>
    <row r="24" spans="1:28" x14ac:dyDescent="0.25">
      <c r="A24" s="6" t="s">
        <v>21</v>
      </c>
      <c r="C24" s="31" t="s">
        <v>22</v>
      </c>
      <c r="D24" s="31"/>
      <c r="E24" s="29" t="s">
        <v>23</v>
      </c>
      <c r="F24" s="29" t="s">
        <v>28</v>
      </c>
      <c r="G24" s="29" t="s">
        <v>29</v>
      </c>
      <c r="O24" s="6"/>
      <c r="Q24" s="31" t="s">
        <v>22</v>
      </c>
      <c r="R24" s="31"/>
      <c r="S24" s="29" t="s">
        <v>23</v>
      </c>
      <c r="T24" s="29" t="s">
        <v>28</v>
      </c>
      <c r="U24" s="29" t="s">
        <v>29</v>
      </c>
    </row>
    <row r="25" spans="1:28" x14ac:dyDescent="0.25">
      <c r="B25" s="31" t="s">
        <v>9</v>
      </c>
      <c r="C25" s="25">
        <f>B21</f>
        <v>0</v>
      </c>
      <c r="D25" s="25">
        <f>C21</f>
        <v>0</v>
      </c>
      <c r="E25" s="32">
        <f>AVERAGE(C25:D30)</f>
        <v>0</v>
      </c>
      <c r="F25" s="33">
        <f>STDEV(C25:D30)</f>
        <v>0</v>
      </c>
      <c r="G25" s="33" t="e">
        <f>F25/E25*100</f>
        <v>#DIV/0!</v>
      </c>
      <c r="P25" s="31" t="s">
        <v>9</v>
      </c>
      <c r="Q25" s="25">
        <f>P21</f>
        <v>0</v>
      </c>
      <c r="R25" s="25">
        <f>Q21</f>
        <v>0</v>
      </c>
      <c r="S25" s="32">
        <f>AVERAGE(Q25:R30)</f>
        <v>0</v>
      </c>
      <c r="T25" s="33">
        <f>STDEV(Q25:R30)</f>
        <v>0</v>
      </c>
      <c r="U25" s="33" t="e">
        <f>T25/S25*100</f>
        <v>#DIV/0!</v>
      </c>
    </row>
    <row r="26" spans="1:28" x14ac:dyDescent="0.25">
      <c r="B26" s="31"/>
      <c r="C26" s="25">
        <f>D21</f>
        <v>0</v>
      </c>
      <c r="D26" s="25">
        <f>E21</f>
        <v>0</v>
      </c>
      <c r="E26" s="32"/>
      <c r="F26" s="33"/>
      <c r="G26" s="33"/>
      <c r="P26" s="31"/>
      <c r="Q26" s="25">
        <f>R21</f>
        <v>0</v>
      </c>
      <c r="R26" s="25">
        <f>S21</f>
        <v>0</v>
      </c>
      <c r="S26" s="32"/>
      <c r="T26" s="33"/>
      <c r="U26" s="33"/>
    </row>
    <row r="27" spans="1:28" x14ac:dyDescent="0.25">
      <c r="B27" s="31"/>
      <c r="C27" s="25">
        <f>F21</f>
        <v>0</v>
      </c>
      <c r="D27" s="25">
        <f>G21</f>
        <v>0</v>
      </c>
      <c r="E27" s="32"/>
      <c r="F27" s="33"/>
      <c r="G27" s="33"/>
      <c r="P27" s="31"/>
      <c r="Q27" s="25">
        <f>T21</f>
        <v>0</v>
      </c>
      <c r="R27" s="25">
        <f>U21</f>
        <v>0</v>
      </c>
      <c r="S27" s="32"/>
      <c r="T27" s="33"/>
      <c r="U27" s="33"/>
    </row>
    <row r="28" spans="1:28" x14ac:dyDescent="0.25">
      <c r="B28" s="31"/>
      <c r="C28" s="25">
        <f>H21</f>
        <v>0</v>
      </c>
      <c r="D28" s="25">
        <f>I21</f>
        <v>0</v>
      </c>
      <c r="E28" s="32"/>
      <c r="F28" s="33"/>
      <c r="G28" s="33"/>
      <c r="P28" s="31"/>
      <c r="Q28" s="25">
        <f>V21</f>
        <v>0</v>
      </c>
      <c r="R28" s="25">
        <f>W21</f>
        <v>0</v>
      </c>
      <c r="S28" s="32"/>
      <c r="T28" s="33"/>
      <c r="U28" s="33"/>
    </row>
    <row r="29" spans="1:28" x14ac:dyDescent="0.25">
      <c r="B29" s="31"/>
      <c r="C29" s="25">
        <f>J21</f>
        <v>0</v>
      </c>
      <c r="D29" s="25">
        <f>K21</f>
        <v>0</v>
      </c>
      <c r="E29" s="32"/>
      <c r="F29" s="33"/>
      <c r="G29" s="33"/>
      <c r="P29" s="31"/>
      <c r="Q29" s="25">
        <f>X21</f>
        <v>0</v>
      </c>
      <c r="R29" s="25">
        <f>Y21</f>
        <v>0</v>
      </c>
      <c r="S29" s="32"/>
      <c r="T29" s="33"/>
      <c r="U29" s="33"/>
    </row>
    <row r="30" spans="1:28" x14ac:dyDescent="0.25">
      <c r="B30" s="31"/>
      <c r="C30" s="25">
        <f>L21</f>
        <v>0</v>
      </c>
      <c r="D30" s="25">
        <f>M21</f>
        <v>0</v>
      </c>
      <c r="E30" s="32"/>
      <c r="F30" s="33"/>
      <c r="G30" s="33"/>
      <c r="P30" s="31"/>
      <c r="Q30" s="25">
        <f>Z21</f>
        <v>0</v>
      </c>
      <c r="R30" s="25">
        <f>AA21</f>
        <v>0</v>
      </c>
      <c r="S30" s="32"/>
      <c r="T30" s="33"/>
      <c r="U30" s="33"/>
    </row>
    <row r="32" spans="1:28" x14ac:dyDescent="0.25">
      <c r="C32" s="31" t="s">
        <v>24</v>
      </c>
      <c r="D32" s="31"/>
      <c r="E32" s="31"/>
      <c r="F32" s="31"/>
      <c r="G32" s="31"/>
      <c r="Q32" s="31" t="s">
        <v>24</v>
      </c>
      <c r="R32" s="31"/>
      <c r="S32" s="31"/>
      <c r="T32" s="31"/>
      <c r="U32" s="31"/>
    </row>
    <row r="33" spans="2:21" x14ac:dyDescent="0.25">
      <c r="B33" s="28" t="s">
        <v>27</v>
      </c>
      <c r="C33" s="26" t="str">
        <f>B11</f>
        <v>CRD</v>
      </c>
      <c r="D33" s="26" t="str">
        <f>D11</f>
        <v>CRD</v>
      </c>
      <c r="E33" s="26" t="str">
        <f>F11</f>
        <v>CRD</v>
      </c>
      <c r="F33" s="26" t="str">
        <f>H11</f>
        <v>CRD</v>
      </c>
      <c r="G33" s="26" t="str">
        <f>J11</f>
        <v>CRD</v>
      </c>
      <c r="P33" s="28" t="s">
        <v>27</v>
      </c>
      <c r="Q33" s="26" t="str">
        <f>C33</f>
        <v>CRD</v>
      </c>
      <c r="R33" s="26" t="str">
        <f>D33</f>
        <v>CRD</v>
      </c>
      <c r="S33" s="26" t="str">
        <f>E33</f>
        <v>CRD</v>
      </c>
      <c r="T33" s="26" t="str">
        <f>F33</f>
        <v>CRD</v>
      </c>
      <c r="U33" s="26" t="str">
        <f>G33</f>
        <v>CRD</v>
      </c>
    </row>
    <row r="34" spans="2:21" x14ac:dyDescent="0.25">
      <c r="B34" s="3" t="str">
        <f>B3</f>
        <v>100µM</v>
      </c>
      <c r="C34" s="3" t="e">
        <f t="shared" ref="C34:C39" si="0">AVERAGE(B15:C15)</f>
        <v>#DIV/0!</v>
      </c>
      <c r="D34" s="3" t="e">
        <f t="shared" ref="D34:D39" si="1">AVERAGE(D15:E15)</f>
        <v>#DIV/0!</v>
      </c>
      <c r="E34" s="3" t="e">
        <f t="shared" ref="E34:E39" si="2">AVERAGE(F15:G15)</f>
        <v>#DIV/0!</v>
      </c>
      <c r="F34" s="3" t="e">
        <f t="shared" ref="F34:F39" si="3">AVERAGE(H15:I15)</f>
        <v>#DIV/0!</v>
      </c>
      <c r="G34" s="3" t="e">
        <f t="shared" ref="G34:G39" si="4">AVERAGE(J15:K15)</f>
        <v>#DIV/0!</v>
      </c>
      <c r="P34" s="3" t="str">
        <f>B34</f>
        <v>100µM</v>
      </c>
      <c r="Q34" s="3" t="e">
        <f t="shared" ref="Q34:Q39" si="5">AVERAGE(P15:Q15)</f>
        <v>#DIV/0!</v>
      </c>
      <c r="R34" s="3" t="e">
        <f t="shared" ref="R34:R39" si="6">AVERAGE(R15:S15)</f>
        <v>#DIV/0!</v>
      </c>
      <c r="S34" s="3" t="e">
        <f t="shared" ref="S34:S39" si="7">AVERAGE(T15:U15)</f>
        <v>#DIV/0!</v>
      </c>
      <c r="T34" s="3" t="e">
        <f t="shared" ref="T34:T39" si="8">AVERAGE(V15:W15)</f>
        <v>#DIV/0!</v>
      </c>
      <c r="U34" s="3" t="e">
        <f t="shared" ref="U34:U39" si="9">AVERAGE(X15:Y15)</f>
        <v>#DIV/0!</v>
      </c>
    </row>
    <row r="35" spans="2:21" x14ac:dyDescent="0.25">
      <c r="B35" s="4" t="str">
        <f t="shared" ref="B35:B39" si="10">B4</f>
        <v>50µM</v>
      </c>
      <c r="C35" s="4" t="e">
        <f t="shared" si="0"/>
        <v>#DIV/0!</v>
      </c>
      <c r="D35" s="4" t="e">
        <f t="shared" si="1"/>
        <v>#DIV/0!</v>
      </c>
      <c r="E35" s="4" t="e">
        <f t="shared" si="2"/>
        <v>#DIV/0!</v>
      </c>
      <c r="F35" s="4" t="e">
        <f t="shared" si="3"/>
        <v>#DIV/0!</v>
      </c>
      <c r="G35" s="4" t="e">
        <f t="shared" si="4"/>
        <v>#DIV/0!</v>
      </c>
      <c r="P35" s="4" t="str">
        <f t="shared" ref="P35:P39" si="11">B35</f>
        <v>50µM</v>
      </c>
      <c r="Q35" s="4" t="e">
        <f t="shared" si="5"/>
        <v>#DIV/0!</v>
      </c>
      <c r="R35" s="4" t="e">
        <f t="shared" si="6"/>
        <v>#DIV/0!</v>
      </c>
      <c r="S35" s="4" t="e">
        <f t="shared" si="7"/>
        <v>#DIV/0!</v>
      </c>
      <c r="T35" s="4" t="e">
        <f t="shared" si="8"/>
        <v>#DIV/0!</v>
      </c>
      <c r="U35" s="4" t="e">
        <f t="shared" si="9"/>
        <v>#DIV/0!</v>
      </c>
    </row>
    <row r="36" spans="2:21" x14ac:dyDescent="0.25">
      <c r="B36" s="4" t="str">
        <f t="shared" si="10"/>
        <v>25µM</v>
      </c>
      <c r="C36" s="4" t="e">
        <f t="shared" si="0"/>
        <v>#DIV/0!</v>
      </c>
      <c r="D36" s="4" t="e">
        <f t="shared" si="1"/>
        <v>#DIV/0!</v>
      </c>
      <c r="E36" s="4" t="e">
        <f t="shared" si="2"/>
        <v>#DIV/0!</v>
      </c>
      <c r="F36" s="4" t="e">
        <f t="shared" si="3"/>
        <v>#DIV/0!</v>
      </c>
      <c r="G36" s="4" t="e">
        <f t="shared" si="4"/>
        <v>#DIV/0!</v>
      </c>
      <c r="P36" s="4" t="str">
        <f t="shared" si="11"/>
        <v>25µM</v>
      </c>
      <c r="Q36" s="4" t="e">
        <f t="shared" si="5"/>
        <v>#DIV/0!</v>
      </c>
      <c r="R36" s="4" t="e">
        <f t="shared" si="6"/>
        <v>#DIV/0!</v>
      </c>
      <c r="S36" s="4" t="e">
        <f t="shared" si="7"/>
        <v>#DIV/0!</v>
      </c>
      <c r="T36" s="4" t="e">
        <f t="shared" si="8"/>
        <v>#DIV/0!</v>
      </c>
      <c r="U36" s="4" t="e">
        <f t="shared" si="9"/>
        <v>#DIV/0!</v>
      </c>
    </row>
    <row r="37" spans="2:21" x14ac:dyDescent="0.25">
      <c r="B37" s="4" t="str">
        <f t="shared" si="10"/>
        <v>12.5µM</v>
      </c>
      <c r="C37" s="4" t="e">
        <f t="shared" si="0"/>
        <v>#DIV/0!</v>
      </c>
      <c r="D37" s="4" t="e">
        <f t="shared" si="1"/>
        <v>#DIV/0!</v>
      </c>
      <c r="E37" s="4" t="e">
        <f t="shared" si="2"/>
        <v>#DIV/0!</v>
      </c>
      <c r="F37" s="4" t="e">
        <f t="shared" si="3"/>
        <v>#DIV/0!</v>
      </c>
      <c r="G37" s="4" t="e">
        <f t="shared" si="4"/>
        <v>#DIV/0!</v>
      </c>
      <c r="P37" s="4" t="str">
        <f t="shared" si="11"/>
        <v>12.5µM</v>
      </c>
      <c r="Q37" s="4" t="e">
        <f t="shared" si="5"/>
        <v>#DIV/0!</v>
      </c>
      <c r="R37" s="4" t="e">
        <f t="shared" si="6"/>
        <v>#DIV/0!</v>
      </c>
      <c r="S37" s="4" t="e">
        <f t="shared" si="7"/>
        <v>#DIV/0!</v>
      </c>
      <c r="T37" s="4" t="e">
        <f t="shared" si="8"/>
        <v>#DIV/0!</v>
      </c>
      <c r="U37" s="4" t="e">
        <f t="shared" si="9"/>
        <v>#DIV/0!</v>
      </c>
    </row>
    <row r="38" spans="2:21" x14ac:dyDescent="0.25">
      <c r="B38" s="4" t="str">
        <f t="shared" si="10"/>
        <v>6.25µM</v>
      </c>
      <c r="C38" s="4" t="e">
        <f t="shared" si="0"/>
        <v>#DIV/0!</v>
      </c>
      <c r="D38" s="4" t="e">
        <f t="shared" si="1"/>
        <v>#DIV/0!</v>
      </c>
      <c r="E38" s="4" t="e">
        <f t="shared" si="2"/>
        <v>#DIV/0!</v>
      </c>
      <c r="F38" s="4" t="e">
        <f t="shared" si="3"/>
        <v>#DIV/0!</v>
      </c>
      <c r="G38" s="4" t="e">
        <f t="shared" si="4"/>
        <v>#DIV/0!</v>
      </c>
      <c r="P38" s="4" t="str">
        <f t="shared" si="11"/>
        <v>6.25µM</v>
      </c>
      <c r="Q38" s="4" t="e">
        <f t="shared" si="5"/>
        <v>#DIV/0!</v>
      </c>
      <c r="R38" s="4" t="e">
        <f t="shared" si="6"/>
        <v>#DIV/0!</v>
      </c>
      <c r="S38" s="4" t="e">
        <f t="shared" si="7"/>
        <v>#DIV/0!</v>
      </c>
      <c r="T38" s="4" t="e">
        <f t="shared" si="8"/>
        <v>#DIV/0!</v>
      </c>
      <c r="U38" s="4" t="e">
        <f t="shared" si="9"/>
        <v>#DIV/0!</v>
      </c>
    </row>
    <row r="39" spans="2:21" x14ac:dyDescent="0.25">
      <c r="B39" s="2" t="str">
        <f t="shared" si="10"/>
        <v>3.125µM</v>
      </c>
      <c r="C39" s="2" t="e">
        <f t="shared" si="0"/>
        <v>#DIV/0!</v>
      </c>
      <c r="D39" s="2" t="e">
        <f t="shared" si="1"/>
        <v>#DIV/0!</v>
      </c>
      <c r="E39" s="2" t="e">
        <f t="shared" si="2"/>
        <v>#DIV/0!</v>
      </c>
      <c r="F39" s="2" t="e">
        <f t="shared" si="3"/>
        <v>#DIV/0!</v>
      </c>
      <c r="G39" s="2" t="e">
        <f t="shared" si="4"/>
        <v>#DIV/0!</v>
      </c>
      <c r="P39" s="2" t="str">
        <f t="shared" si="11"/>
        <v>3.125µM</v>
      </c>
      <c r="Q39" s="2" t="e">
        <f t="shared" si="5"/>
        <v>#DIV/0!</v>
      </c>
      <c r="R39" s="2" t="e">
        <f t="shared" si="6"/>
        <v>#DIV/0!</v>
      </c>
      <c r="S39" s="2" t="e">
        <f t="shared" si="7"/>
        <v>#DIV/0!</v>
      </c>
      <c r="T39" s="2" t="e">
        <f t="shared" si="8"/>
        <v>#DIV/0!</v>
      </c>
      <c r="U39" s="2" t="e">
        <f t="shared" si="9"/>
        <v>#DIV/0!</v>
      </c>
    </row>
    <row r="42" spans="2:21" x14ac:dyDescent="0.25">
      <c r="C42" s="31" t="s">
        <v>25</v>
      </c>
      <c r="D42" s="31"/>
      <c r="E42" s="31"/>
      <c r="F42" s="31"/>
      <c r="G42" s="31"/>
      <c r="Q42" s="31" t="s">
        <v>25</v>
      </c>
      <c r="R42" s="31"/>
      <c r="S42" s="31"/>
      <c r="T42" s="31"/>
      <c r="U42" s="31"/>
    </row>
    <row r="43" spans="2:21" x14ac:dyDescent="0.25">
      <c r="B43" s="28" t="s">
        <v>34</v>
      </c>
      <c r="C43" s="26" t="str">
        <f>C33</f>
        <v>CRD</v>
      </c>
      <c r="D43" s="26" t="str">
        <f>D33</f>
        <v>CRD</v>
      </c>
      <c r="E43" s="26" t="str">
        <f>E33</f>
        <v>CRD</v>
      </c>
      <c r="F43" s="26" t="str">
        <f>F33</f>
        <v>CRD</v>
      </c>
      <c r="G43" s="26" t="str">
        <f>G33</f>
        <v>CRD</v>
      </c>
      <c r="P43" s="28" t="s">
        <v>34</v>
      </c>
      <c r="Q43" s="26" t="str">
        <f>Q33</f>
        <v>CRD</v>
      </c>
      <c r="R43" s="26" t="str">
        <f>R33</f>
        <v>CRD</v>
      </c>
      <c r="S43" s="26" t="str">
        <f>S33</f>
        <v>CRD</v>
      </c>
      <c r="T43" s="26" t="str">
        <f>T33</f>
        <v>CRD</v>
      </c>
      <c r="U43" s="26" t="str">
        <f>U33</f>
        <v>CRD</v>
      </c>
    </row>
    <row r="44" spans="2:21" x14ac:dyDescent="0.25">
      <c r="B44" s="3" t="str">
        <f>B34</f>
        <v>100µM</v>
      </c>
      <c r="C44" s="3" t="e">
        <f t="shared" ref="C44:G49" si="12">C34/$E$25</f>
        <v>#DIV/0!</v>
      </c>
      <c r="D44" s="3" t="e">
        <f t="shared" si="12"/>
        <v>#DIV/0!</v>
      </c>
      <c r="E44" s="3" t="e">
        <f t="shared" si="12"/>
        <v>#DIV/0!</v>
      </c>
      <c r="F44" s="3" t="e">
        <f t="shared" si="12"/>
        <v>#DIV/0!</v>
      </c>
      <c r="G44" s="3" t="e">
        <f t="shared" si="12"/>
        <v>#DIV/0!</v>
      </c>
      <c r="P44" s="3" t="str">
        <f>B44</f>
        <v>100µM</v>
      </c>
      <c r="Q44" s="3" t="e">
        <f>Q34/$S$25</f>
        <v>#DIV/0!</v>
      </c>
      <c r="R44" s="3" t="e">
        <f t="shared" ref="R44:U44" si="13">R34/$S$25</f>
        <v>#DIV/0!</v>
      </c>
      <c r="S44" s="3" t="e">
        <f t="shared" si="13"/>
        <v>#DIV/0!</v>
      </c>
      <c r="T44" s="3" t="e">
        <f t="shared" si="13"/>
        <v>#DIV/0!</v>
      </c>
      <c r="U44" s="3" t="e">
        <f t="shared" si="13"/>
        <v>#DIV/0!</v>
      </c>
    </row>
    <row r="45" spans="2:21" x14ac:dyDescent="0.25">
      <c r="B45" s="4" t="str">
        <f t="shared" ref="B45:B49" si="14">B35</f>
        <v>50µM</v>
      </c>
      <c r="C45" s="4" t="e">
        <f t="shared" si="12"/>
        <v>#DIV/0!</v>
      </c>
      <c r="D45" s="4" t="e">
        <f t="shared" si="12"/>
        <v>#DIV/0!</v>
      </c>
      <c r="E45" s="4" t="e">
        <f t="shared" si="12"/>
        <v>#DIV/0!</v>
      </c>
      <c r="F45" s="4" t="e">
        <f t="shared" si="12"/>
        <v>#DIV/0!</v>
      </c>
      <c r="G45" s="4" t="e">
        <f t="shared" si="12"/>
        <v>#DIV/0!</v>
      </c>
      <c r="P45" s="4" t="str">
        <f t="shared" ref="P45:P49" si="15">B45</f>
        <v>50µM</v>
      </c>
      <c r="Q45" s="4" t="e">
        <f t="shared" ref="Q45:U45" si="16">Q35/$S$25</f>
        <v>#DIV/0!</v>
      </c>
      <c r="R45" s="4" t="e">
        <f t="shared" si="16"/>
        <v>#DIV/0!</v>
      </c>
      <c r="S45" s="4" t="e">
        <f t="shared" si="16"/>
        <v>#DIV/0!</v>
      </c>
      <c r="T45" s="4" t="e">
        <f t="shared" si="16"/>
        <v>#DIV/0!</v>
      </c>
      <c r="U45" s="4" t="e">
        <f t="shared" si="16"/>
        <v>#DIV/0!</v>
      </c>
    </row>
    <row r="46" spans="2:21" x14ac:dyDescent="0.25">
      <c r="B46" s="4" t="str">
        <f t="shared" si="14"/>
        <v>25µM</v>
      </c>
      <c r="C46" s="4" t="e">
        <f t="shared" si="12"/>
        <v>#DIV/0!</v>
      </c>
      <c r="D46" s="4" t="e">
        <f t="shared" si="12"/>
        <v>#DIV/0!</v>
      </c>
      <c r="E46" s="4" t="e">
        <f t="shared" si="12"/>
        <v>#DIV/0!</v>
      </c>
      <c r="F46" s="4" t="e">
        <f t="shared" si="12"/>
        <v>#DIV/0!</v>
      </c>
      <c r="G46" s="4" t="e">
        <f t="shared" si="12"/>
        <v>#DIV/0!</v>
      </c>
      <c r="P46" s="4" t="str">
        <f t="shared" si="15"/>
        <v>25µM</v>
      </c>
      <c r="Q46" s="4" t="e">
        <f t="shared" ref="Q46:U46" si="17">Q36/$S$25</f>
        <v>#DIV/0!</v>
      </c>
      <c r="R46" s="4" t="e">
        <f t="shared" si="17"/>
        <v>#DIV/0!</v>
      </c>
      <c r="S46" s="4" t="e">
        <f t="shared" si="17"/>
        <v>#DIV/0!</v>
      </c>
      <c r="T46" s="4" t="e">
        <f t="shared" si="17"/>
        <v>#DIV/0!</v>
      </c>
      <c r="U46" s="4" t="e">
        <f t="shared" si="17"/>
        <v>#DIV/0!</v>
      </c>
    </row>
    <row r="47" spans="2:21" x14ac:dyDescent="0.25">
      <c r="B47" s="4" t="str">
        <f t="shared" si="14"/>
        <v>12.5µM</v>
      </c>
      <c r="C47" s="4" t="e">
        <f t="shared" si="12"/>
        <v>#DIV/0!</v>
      </c>
      <c r="D47" s="4" t="e">
        <f t="shared" si="12"/>
        <v>#DIV/0!</v>
      </c>
      <c r="E47" s="4" t="e">
        <f t="shared" si="12"/>
        <v>#DIV/0!</v>
      </c>
      <c r="F47" s="4" t="e">
        <f t="shared" si="12"/>
        <v>#DIV/0!</v>
      </c>
      <c r="G47" s="4" t="e">
        <f t="shared" si="12"/>
        <v>#DIV/0!</v>
      </c>
      <c r="P47" s="4" t="str">
        <f t="shared" si="15"/>
        <v>12.5µM</v>
      </c>
      <c r="Q47" s="4" t="e">
        <f t="shared" ref="Q47:U47" si="18">Q37/$S$25</f>
        <v>#DIV/0!</v>
      </c>
      <c r="R47" s="4" t="e">
        <f t="shared" si="18"/>
        <v>#DIV/0!</v>
      </c>
      <c r="S47" s="4" t="e">
        <f t="shared" si="18"/>
        <v>#DIV/0!</v>
      </c>
      <c r="T47" s="4" t="e">
        <f t="shared" si="18"/>
        <v>#DIV/0!</v>
      </c>
      <c r="U47" s="4" t="e">
        <f t="shared" si="18"/>
        <v>#DIV/0!</v>
      </c>
    </row>
    <row r="48" spans="2:21" x14ac:dyDescent="0.25">
      <c r="B48" s="4" t="str">
        <f t="shared" si="14"/>
        <v>6.25µM</v>
      </c>
      <c r="C48" s="4" t="e">
        <f t="shared" si="12"/>
        <v>#DIV/0!</v>
      </c>
      <c r="D48" s="4" t="e">
        <f t="shared" si="12"/>
        <v>#DIV/0!</v>
      </c>
      <c r="E48" s="4" t="e">
        <f t="shared" si="12"/>
        <v>#DIV/0!</v>
      </c>
      <c r="F48" s="4" t="e">
        <f t="shared" si="12"/>
        <v>#DIV/0!</v>
      </c>
      <c r="G48" s="4" t="e">
        <f t="shared" si="12"/>
        <v>#DIV/0!</v>
      </c>
      <c r="P48" s="4" t="str">
        <f t="shared" si="15"/>
        <v>6.25µM</v>
      </c>
      <c r="Q48" s="4" t="e">
        <f t="shared" ref="Q48:U48" si="19">Q38/$S$25</f>
        <v>#DIV/0!</v>
      </c>
      <c r="R48" s="4" t="e">
        <f t="shared" si="19"/>
        <v>#DIV/0!</v>
      </c>
      <c r="S48" s="4" t="e">
        <f t="shared" si="19"/>
        <v>#DIV/0!</v>
      </c>
      <c r="T48" s="4" t="e">
        <f t="shared" si="19"/>
        <v>#DIV/0!</v>
      </c>
      <c r="U48" s="4" t="e">
        <f t="shared" si="19"/>
        <v>#DIV/0!</v>
      </c>
    </row>
    <row r="49" spans="2:21" x14ac:dyDescent="0.25">
      <c r="B49" s="2" t="str">
        <f t="shared" si="14"/>
        <v>3.125µM</v>
      </c>
      <c r="C49" s="2" t="e">
        <f t="shared" si="12"/>
        <v>#DIV/0!</v>
      </c>
      <c r="D49" s="2" t="e">
        <f t="shared" si="12"/>
        <v>#DIV/0!</v>
      </c>
      <c r="E49" s="2" t="e">
        <f t="shared" si="12"/>
        <v>#DIV/0!</v>
      </c>
      <c r="F49" s="2" t="e">
        <f t="shared" si="12"/>
        <v>#DIV/0!</v>
      </c>
      <c r="G49" s="2" t="e">
        <f t="shared" si="12"/>
        <v>#DIV/0!</v>
      </c>
      <c r="P49" s="2" t="str">
        <f t="shared" si="15"/>
        <v>3.125µM</v>
      </c>
      <c r="Q49" s="2" t="e">
        <f t="shared" ref="Q49:U49" si="20">Q39/$S$25</f>
        <v>#DIV/0!</v>
      </c>
      <c r="R49" s="2" t="e">
        <f t="shared" si="20"/>
        <v>#DIV/0!</v>
      </c>
      <c r="S49" s="2" t="e">
        <f t="shared" si="20"/>
        <v>#DIV/0!</v>
      </c>
      <c r="T49" s="2" t="e">
        <f t="shared" si="20"/>
        <v>#DIV/0!</v>
      </c>
      <c r="U49" s="2" t="e">
        <f t="shared" si="20"/>
        <v>#DIV/0!</v>
      </c>
    </row>
  </sheetData>
  <mergeCells count="22">
    <mergeCell ref="B13:M13"/>
    <mergeCell ref="P13:AA13"/>
    <mergeCell ref="L11:M11"/>
    <mergeCell ref="B11:C11"/>
    <mergeCell ref="D11:E11"/>
    <mergeCell ref="F11:G11"/>
    <mergeCell ref="H11:I11"/>
    <mergeCell ref="J11:K11"/>
    <mergeCell ref="C24:D24"/>
    <mergeCell ref="E25:E30"/>
    <mergeCell ref="B25:B30"/>
    <mergeCell ref="C32:G32"/>
    <mergeCell ref="C42:G42"/>
    <mergeCell ref="F25:F30"/>
    <mergeCell ref="G25:G30"/>
    <mergeCell ref="Q32:U32"/>
    <mergeCell ref="Q42:U42"/>
    <mergeCell ref="Q24:R24"/>
    <mergeCell ref="P25:P30"/>
    <mergeCell ref="S25:S30"/>
    <mergeCell ref="T25:T30"/>
    <mergeCell ref="U25:U30"/>
  </mergeCells>
  <conditionalFormatting sqref="G25:G30 U25:U30">
    <cfRule type="cellIs" dxfId="2" priority="3" operator="greaterThan">
      <formula>30</formula>
    </cfRule>
  </conditionalFormatting>
  <conditionalFormatting sqref="U25:U30">
    <cfRule type="cellIs" dxfId="1" priority="2" operator="greaterThan">
      <formula>30</formula>
    </cfRule>
  </conditionalFormatting>
  <conditionalFormatting sqref="C44:G49 Q44:U49">
    <cfRule type="cellIs" dxfId="0" priority="1" operator="greaterThan">
      <formula>3</formula>
    </cfRule>
  </conditionalFormatting>
  <pageMargins left="0.7" right="0.7" top="0.75" bottom="0.75" header="0.3" footer="0.3"/>
  <pageSetup orientation="portrait" r:id="rId1"/>
  <ignoredErrors>
    <ignoredError sqref="C35:G39 D34:G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 0min</vt:lpstr>
      <vt:lpstr>Raw data 30min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dcterms:created xsi:type="dcterms:W3CDTF">2015-08-17T12:39:30Z</dcterms:created>
  <dcterms:modified xsi:type="dcterms:W3CDTF">2015-11-25T10:32:53Z</dcterms:modified>
</cp:coreProperties>
</file>